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ey\Desktop\SILVIA 2\"/>
    </mc:Choice>
  </mc:AlternateContent>
  <xr:revisionPtr revIDLastSave="0" documentId="8_{0CCEDB53-83E5-497A-B65D-2076F2EE8D8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alcolo" sheetId="1" r:id="rId1"/>
    <sheet name="Graduatoria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1" i="2" l="1"/>
  <c r="D111" i="2"/>
  <c r="C111" i="2"/>
  <c r="B111" i="2"/>
  <c r="E110" i="2"/>
  <c r="D110" i="2"/>
  <c r="C110" i="2"/>
  <c r="B110" i="2"/>
  <c r="E109" i="2"/>
  <c r="D109" i="2"/>
  <c r="C109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E104" i="2"/>
  <c r="D104" i="2"/>
  <c r="C104" i="2"/>
  <c r="B104" i="2"/>
  <c r="E103" i="2"/>
  <c r="D103" i="2"/>
  <c r="C103" i="2"/>
  <c r="B103" i="2"/>
  <c r="D102" i="2"/>
  <c r="C102" i="2"/>
  <c r="B102" i="2"/>
  <c r="E100" i="2"/>
  <c r="D100" i="2"/>
  <c r="C100" i="2"/>
  <c r="B100" i="2"/>
  <c r="E99" i="2"/>
  <c r="D99" i="2"/>
  <c r="C99" i="2"/>
  <c r="B99" i="2"/>
  <c r="E98" i="2"/>
  <c r="D98" i="2"/>
  <c r="C98" i="2"/>
  <c r="B98" i="2"/>
  <c r="E97" i="2"/>
  <c r="D97" i="2"/>
  <c r="C97" i="2"/>
  <c r="B97" i="2"/>
  <c r="E96" i="2"/>
  <c r="D96" i="2"/>
  <c r="C96" i="2"/>
  <c r="B96" i="2"/>
  <c r="E95" i="2"/>
  <c r="D95" i="2"/>
  <c r="C95" i="2"/>
  <c r="B95" i="2"/>
  <c r="E94" i="2"/>
  <c r="D94" i="2"/>
  <c r="C94" i="2"/>
  <c r="B94" i="2"/>
  <c r="E93" i="2"/>
  <c r="D93" i="2"/>
  <c r="C93" i="2"/>
  <c r="B93" i="2"/>
  <c r="E92" i="2"/>
  <c r="D92" i="2"/>
  <c r="C92" i="2"/>
  <c r="B92" i="2"/>
  <c r="E91" i="2"/>
  <c r="D91" i="2"/>
  <c r="C91" i="2"/>
  <c r="B91" i="2"/>
  <c r="E90" i="2"/>
  <c r="D90" i="2"/>
  <c r="C90" i="2"/>
  <c r="B90" i="2"/>
  <c r="E89" i="2"/>
  <c r="D89" i="2"/>
  <c r="C89" i="2"/>
  <c r="B89" i="2"/>
  <c r="E88" i="2"/>
  <c r="D88" i="2"/>
  <c r="C88" i="2"/>
  <c r="B88" i="2"/>
  <c r="E87" i="2"/>
  <c r="D87" i="2"/>
  <c r="C87" i="2"/>
  <c r="B87" i="2"/>
  <c r="E86" i="2"/>
  <c r="D86" i="2"/>
  <c r="C86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E79" i="2"/>
  <c r="D79" i="2"/>
  <c r="C79" i="2"/>
  <c r="B79" i="2"/>
  <c r="E78" i="2"/>
  <c r="D78" i="2"/>
  <c r="C78" i="2"/>
  <c r="B78" i="2"/>
  <c r="E77" i="2"/>
  <c r="D77" i="2"/>
  <c r="C77" i="2"/>
  <c r="B77" i="2"/>
  <c r="E75" i="2"/>
  <c r="D75" i="2"/>
  <c r="C75" i="2"/>
  <c r="B75" i="2"/>
  <c r="E73" i="2"/>
  <c r="D73" i="2"/>
  <c r="C73" i="2"/>
  <c r="B73" i="2"/>
  <c r="E72" i="2"/>
  <c r="D72" i="2"/>
  <c r="C72" i="2"/>
  <c r="B72" i="2"/>
  <c r="E71" i="2"/>
  <c r="D71" i="2"/>
  <c r="C71" i="2"/>
  <c r="B71" i="2"/>
  <c r="E70" i="2"/>
  <c r="D70" i="2"/>
  <c r="C70" i="2"/>
  <c r="B70" i="2"/>
  <c r="E67" i="2"/>
  <c r="D67" i="2"/>
  <c r="C67" i="2"/>
  <c r="B67" i="2"/>
  <c r="E66" i="2"/>
  <c r="D66" i="2"/>
  <c r="C66" i="2"/>
  <c r="B66" i="2"/>
  <c r="E65" i="2"/>
  <c r="D65" i="2"/>
  <c r="C65" i="2"/>
  <c r="B65" i="2"/>
  <c r="E64" i="2"/>
  <c r="D64" i="2"/>
  <c r="C64" i="2"/>
  <c r="B64" i="2"/>
  <c r="E63" i="2"/>
  <c r="D63" i="2"/>
  <c r="C63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4" i="2"/>
  <c r="D34" i="2"/>
  <c r="C34" i="2"/>
  <c r="B34" i="2"/>
  <c r="D33" i="2"/>
  <c r="C33" i="2"/>
  <c r="B33" i="2"/>
  <c r="E31" i="2"/>
  <c r="D31" i="2"/>
  <c r="C31" i="2"/>
  <c r="B31" i="2"/>
  <c r="E30" i="2"/>
  <c r="D30" i="2"/>
  <c r="C30" i="2"/>
  <c r="B30" i="2"/>
  <c r="E28" i="2"/>
  <c r="D28" i="2"/>
  <c r="C28" i="2"/>
  <c r="B28" i="2"/>
  <c r="E27" i="2"/>
  <c r="D27" i="2"/>
  <c r="C27" i="2"/>
  <c r="B27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AJ160" i="1"/>
  <c r="AH160" i="1"/>
  <c r="AF160" i="1"/>
  <c r="AD160" i="1"/>
  <c r="AA160" i="1"/>
  <c r="AB160" i="1" s="1"/>
  <c r="Z160" i="1"/>
  <c r="X160" i="1"/>
  <c r="V160" i="1"/>
  <c r="S160" i="1"/>
  <c r="Q160" i="1"/>
  <c r="O160" i="1"/>
  <c r="M160" i="1"/>
  <c r="K160" i="1"/>
  <c r="I160" i="1"/>
  <c r="AJ159" i="1"/>
  <c r="AH159" i="1"/>
  <c r="AF159" i="1"/>
  <c r="AD159" i="1"/>
  <c r="Z159" i="1"/>
  <c r="AA159" i="1" s="1"/>
  <c r="AB159" i="1" s="1"/>
  <c r="X159" i="1"/>
  <c r="V159" i="1"/>
  <c r="S159" i="1"/>
  <c r="Q159" i="1"/>
  <c r="O159" i="1"/>
  <c r="M159" i="1"/>
  <c r="K159" i="1"/>
  <c r="I159" i="1"/>
  <c r="AJ158" i="1"/>
  <c r="AH158" i="1"/>
  <c r="AF158" i="1"/>
  <c r="AD158" i="1"/>
  <c r="Z158" i="1"/>
  <c r="AA158" i="1" s="1"/>
  <c r="AB158" i="1" s="1"/>
  <c r="X158" i="1"/>
  <c r="V158" i="1"/>
  <c r="S158" i="1"/>
  <c r="Q158" i="1"/>
  <c r="O158" i="1"/>
  <c r="M158" i="1"/>
  <c r="K158" i="1"/>
  <c r="I158" i="1"/>
  <c r="AJ157" i="1"/>
  <c r="AH157" i="1"/>
  <c r="AF157" i="1"/>
  <c r="AD157" i="1"/>
  <c r="Z157" i="1"/>
  <c r="AA157" i="1" s="1"/>
  <c r="AB157" i="1" s="1"/>
  <c r="X157" i="1"/>
  <c r="V157" i="1"/>
  <c r="S157" i="1"/>
  <c r="Q157" i="1"/>
  <c r="O157" i="1"/>
  <c r="M157" i="1"/>
  <c r="K157" i="1"/>
  <c r="I157" i="1"/>
  <c r="AJ156" i="1"/>
  <c r="AH156" i="1"/>
  <c r="AF156" i="1"/>
  <c r="AD156" i="1"/>
  <c r="AA156" i="1"/>
  <c r="AB156" i="1" s="1"/>
  <c r="Z156" i="1"/>
  <c r="X156" i="1"/>
  <c r="V156" i="1"/>
  <c r="S156" i="1"/>
  <c r="Q156" i="1"/>
  <c r="O156" i="1"/>
  <c r="M156" i="1"/>
  <c r="K156" i="1"/>
  <c r="I156" i="1"/>
  <c r="AJ155" i="1"/>
  <c r="AH155" i="1"/>
  <c r="AF155" i="1"/>
  <c r="AD155" i="1"/>
  <c r="Z155" i="1"/>
  <c r="AA155" i="1" s="1"/>
  <c r="AB155" i="1" s="1"/>
  <c r="X155" i="1"/>
  <c r="V155" i="1"/>
  <c r="S155" i="1"/>
  <c r="Q155" i="1"/>
  <c r="O155" i="1"/>
  <c r="M155" i="1"/>
  <c r="K155" i="1"/>
  <c r="I155" i="1"/>
  <c r="AJ154" i="1"/>
  <c r="AH154" i="1"/>
  <c r="AF154" i="1"/>
  <c r="AD154" i="1"/>
  <c r="Z154" i="1"/>
  <c r="AA154" i="1" s="1"/>
  <c r="AB154" i="1" s="1"/>
  <c r="X154" i="1"/>
  <c r="V154" i="1"/>
  <c r="S154" i="1"/>
  <c r="Q154" i="1"/>
  <c r="O154" i="1"/>
  <c r="M154" i="1"/>
  <c r="K154" i="1"/>
  <c r="I154" i="1"/>
  <c r="AJ153" i="1"/>
  <c r="AH153" i="1"/>
  <c r="AF153" i="1"/>
  <c r="AD153" i="1"/>
  <c r="Z153" i="1"/>
  <c r="AA153" i="1" s="1"/>
  <c r="AB153" i="1" s="1"/>
  <c r="X153" i="1"/>
  <c r="V153" i="1"/>
  <c r="S153" i="1"/>
  <c r="Q153" i="1"/>
  <c r="O153" i="1"/>
  <c r="M153" i="1"/>
  <c r="K153" i="1"/>
  <c r="I153" i="1"/>
  <c r="AJ152" i="1"/>
  <c r="AH152" i="1"/>
  <c r="AF152" i="1"/>
  <c r="AD152" i="1"/>
  <c r="AA152" i="1"/>
  <c r="AB152" i="1" s="1"/>
  <c r="Z152" i="1"/>
  <c r="X152" i="1"/>
  <c r="V152" i="1"/>
  <c r="S152" i="1"/>
  <c r="Q152" i="1"/>
  <c r="O152" i="1"/>
  <c r="M152" i="1"/>
  <c r="K152" i="1"/>
  <c r="I152" i="1"/>
  <c r="AJ151" i="1"/>
  <c r="AH151" i="1"/>
  <c r="AF151" i="1"/>
  <c r="AD151" i="1"/>
  <c r="Z151" i="1"/>
  <c r="AA151" i="1" s="1"/>
  <c r="AB151" i="1" s="1"/>
  <c r="X151" i="1"/>
  <c r="V151" i="1"/>
  <c r="S151" i="1"/>
  <c r="Q151" i="1"/>
  <c r="O151" i="1"/>
  <c r="M151" i="1"/>
  <c r="K151" i="1"/>
  <c r="I151" i="1"/>
  <c r="AJ150" i="1"/>
  <c r="AH150" i="1"/>
  <c r="AF150" i="1"/>
  <c r="AD150" i="1"/>
  <c r="Z150" i="1"/>
  <c r="AA150" i="1" s="1"/>
  <c r="AB150" i="1" s="1"/>
  <c r="X150" i="1"/>
  <c r="V150" i="1"/>
  <c r="S150" i="1"/>
  <c r="Q150" i="1"/>
  <c r="O150" i="1"/>
  <c r="M150" i="1"/>
  <c r="K150" i="1"/>
  <c r="I150" i="1"/>
  <c r="AJ149" i="1"/>
  <c r="AH149" i="1"/>
  <c r="AF149" i="1"/>
  <c r="AD149" i="1"/>
  <c r="Z149" i="1"/>
  <c r="AA149" i="1" s="1"/>
  <c r="AB149" i="1" s="1"/>
  <c r="X149" i="1"/>
  <c r="V149" i="1"/>
  <c r="S149" i="1"/>
  <c r="Q149" i="1"/>
  <c r="O149" i="1"/>
  <c r="M149" i="1"/>
  <c r="K149" i="1"/>
  <c r="I149" i="1"/>
  <c r="AJ148" i="1"/>
  <c r="AH148" i="1"/>
  <c r="AF148" i="1"/>
  <c r="AD148" i="1"/>
  <c r="AA148" i="1"/>
  <c r="AB148" i="1" s="1"/>
  <c r="Z148" i="1"/>
  <c r="X148" i="1"/>
  <c r="V148" i="1"/>
  <c r="S148" i="1"/>
  <c r="Q148" i="1"/>
  <c r="O148" i="1"/>
  <c r="M148" i="1"/>
  <c r="K148" i="1"/>
  <c r="I148" i="1"/>
  <c r="AJ147" i="1"/>
  <c r="AH147" i="1"/>
  <c r="AF147" i="1"/>
  <c r="AD147" i="1"/>
  <c r="Z147" i="1"/>
  <c r="AA147" i="1" s="1"/>
  <c r="AB147" i="1" s="1"/>
  <c r="X147" i="1"/>
  <c r="V147" i="1"/>
  <c r="S147" i="1"/>
  <c r="Q147" i="1"/>
  <c r="O147" i="1"/>
  <c r="M147" i="1"/>
  <c r="K147" i="1"/>
  <c r="I147" i="1"/>
  <c r="AL147" i="1" s="1"/>
  <c r="AJ146" i="1"/>
  <c r="AH146" i="1"/>
  <c r="AF146" i="1"/>
  <c r="AD146" i="1"/>
  <c r="Z146" i="1"/>
  <c r="AA146" i="1" s="1"/>
  <c r="AB146" i="1" s="1"/>
  <c r="AL146" i="1" s="1"/>
  <c r="X146" i="1"/>
  <c r="V146" i="1"/>
  <c r="S146" i="1"/>
  <c r="Q146" i="1"/>
  <c r="O146" i="1"/>
  <c r="M146" i="1"/>
  <c r="K146" i="1"/>
  <c r="I146" i="1"/>
  <c r="AJ145" i="1"/>
  <c r="AH145" i="1"/>
  <c r="AF145" i="1"/>
  <c r="AD145" i="1"/>
  <c r="AA145" i="1"/>
  <c r="AB145" i="1" s="1"/>
  <c r="Z145" i="1"/>
  <c r="X145" i="1"/>
  <c r="V145" i="1"/>
  <c r="S145" i="1"/>
  <c r="Q145" i="1"/>
  <c r="O145" i="1"/>
  <c r="M145" i="1"/>
  <c r="K145" i="1"/>
  <c r="AL145" i="1" s="1"/>
  <c r="I145" i="1"/>
  <c r="AJ144" i="1"/>
  <c r="AH144" i="1"/>
  <c r="AF144" i="1"/>
  <c r="AD144" i="1"/>
  <c r="AA144" i="1"/>
  <c r="AB144" i="1" s="1"/>
  <c r="Z144" i="1"/>
  <c r="X144" i="1"/>
  <c r="V144" i="1"/>
  <c r="S144" i="1"/>
  <c r="Q144" i="1"/>
  <c r="O144" i="1"/>
  <c r="M144" i="1"/>
  <c r="K144" i="1"/>
  <c r="I144" i="1"/>
  <c r="AJ143" i="1"/>
  <c r="AH143" i="1"/>
  <c r="AF143" i="1"/>
  <c r="AD143" i="1"/>
  <c r="Z143" i="1"/>
  <c r="AA143" i="1" s="1"/>
  <c r="AB143" i="1" s="1"/>
  <c r="X143" i="1"/>
  <c r="V143" i="1"/>
  <c r="S143" i="1"/>
  <c r="Q143" i="1"/>
  <c r="O143" i="1"/>
  <c r="M143" i="1"/>
  <c r="K143" i="1"/>
  <c r="I143" i="1"/>
  <c r="AL143" i="1" s="1"/>
  <c r="AJ142" i="1"/>
  <c r="AH142" i="1"/>
  <c r="AF142" i="1"/>
  <c r="AD142" i="1"/>
  <c r="Z142" i="1"/>
  <c r="AA142" i="1" s="1"/>
  <c r="AB142" i="1" s="1"/>
  <c r="AL142" i="1" s="1"/>
  <c r="X142" i="1"/>
  <c r="V142" i="1"/>
  <c r="S142" i="1"/>
  <c r="Q142" i="1"/>
  <c r="O142" i="1"/>
  <c r="M142" i="1"/>
  <c r="K142" i="1"/>
  <c r="I142" i="1"/>
  <c r="AJ141" i="1"/>
  <c r="AH141" i="1"/>
  <c r="AF141" i="1"/>
  <c r="AD141" i="1"/>
  <c r="AA141" i="1"/>
  <c r="AB141" i="1" s="1"/>
  <c r="Z141" i="1"/>
  <c r="X141" i="1"/>
  <c r="V141" i="1"/>
  <c r="S141" i="1"/>
  <c r="Q141" i="1"/>
  <c r="O141" i="1"/>
  <c r="M141" i="1"/>
  <c r="K141" i="1"/>
  <c r="AL141" i="1" s="1"/>
  <c r="I141" i="1"/>
  <c r="AJ140" i="1"/>
  <c r="AH140" i="1"/>
  <c r="AF140" i="1"/>
  <c r="AD140" i="1"/>
  <c r="AA140" i="1"/>
  <c r="AB140" i="1" s="1"/>
  <c r="Z140" i="1"/>
  <c r="X140" i="1"/>
  <c r="V140" i="1"/>
  <c r="S140" i="1"/>
  <c r="Q140" i="1"/>
  <c r="O140" i="1"/>
  <c r="M140" i="1"/>
  <c r="K140" i="1"/>
  <c r="I140" i="1"/>
  <c r="AJ139" i="1"/>
  <c r="AH139" i="1"/>
  <c r="AF139" i="1"/>
  <c r="AD139" i="1"/>
  <c r="Z139" i="1"/>
  <c r="AA139" i="1" s="1"/>
  <c r="AB139" i="1" s="1"/>
  <c r="X139" i="1"/>
  <c r="V139" i="1"/>
  <c r="S139" i="1"/>
  <c r="Q139" i="1"/>
  <c r="O139" i="1"/>
  <c r="M139" i="1"/>
  <c r="K139" i="1"/>
  <c r="I139" i="1"/>
  <c r="AL139" i="1" s="1"/>
  <c r="AJ138" i="1"/>
  <c r="AH138" i="1"/>
  <c r="AF138" i="1"/>
  <c r="AD138" i="1"/>
  <c r="AL138" i="1" s="1"/>
  <c r="Z138" i="1"/>
  <c r="AA138" i="1" s="1"/>
  <c r="AB138" i="1" s="1"/>
  <c r="X138" i="1"/>
  <c r="V138" i="1"/>
  <c r="S138" i="1"/>
  <c r="Q138" i="1"/>
  <c r="O138" i="1"/>
  <c r="M138" i="1"/>
  <c r="K138" i="1"/>
  <c r="I138" i="1"/>
  <c r="AJ137" i="1"/>
  <c r="AH137" i="1"/>
  <c r="AF137" i="1"/>
  <c r="AD137" i="1"/>
  <c r="AA137" i="1"/>
  <c r="AB137" i="1" s="1"/>
  <c r="Z137" i="1"/>
  <c r="X137" i="1"/>
  <c r="V137" i="1"/>
  <c r="S137" i="1"/>
  <c r="Q137" i="1"/>
  <c r="O137" i="1"/>
  <c r="M137" i="1"/>
  <c r="K137" i="1"/>
  <c r="AL137" i="1" s="1"/>
  <c r="I137" i="1"/>
  <c r="AJ136" i="1"/>
  <c r="AH136" i="1"/>
  <c r="AF136" i="1"/>
  <c r="AD136" i="1"/>
  <c r="AA136" i="1"/>
  <c r="AB136" i="1" s="1"/>
  <c r="Z136" i="1"/>
  <c r="X136" i="1"/>
  <c r="V136" i="1"/>
  <c r="S136" i="1"/>
  <c r="Q136" i="1"/>
  <c r="O136" i="1"/>
  <c r="M136" i="1"/>
  <c r="K136" i="1"/>
  <c r="I136" i="1"/>
  <c r="AJ135" i="1"/>
  <c r="AH135" i="1"/>
  <c r="AF135" i="1"/>
  <c r="AD135" i="1"/>
  <c r="Z135" i="1"/>
  <c r="AA135" i="1" s="1"/>
  <c r="AB135" i="1" s="1"/>
  <c r="X135" i="1"/>
  <c r="V135" i="1"/>
  <c r="S135" i="1"/>
  <c r="Q135" i="1"/>
  <c r="O135" i="1"/>
  <c r="M135" i="1"/>
  <c r="K135" i="1"/>
  <c r="I135" i="1"/>
  <c r="AJ134" i="1"/>
  <c r="AH134" i="1"/>
  <c r="AF134" i="1"/>
  <c r="AD134" i="1"/>
  <c r="AL134" i="1" s="1"/>
  <c r="Z134" i="1"/>
  <c r="AA134" i="1" s="1"/>
  <c r="AB134" i="1" s="1"/>
  <c r="X134" i="1"/>
  <c r="V134" i="1"/>
  <c r="S134" i="1"/>
  <c r="Q134" i="1"/>
  <c r="O134" i="1"/>
  <c r="M134" i="1"/>
  <c r="K134" i="1"/>
  <c r="I134" i="1"/>
  <c r="AJ133" i="1"/>
  <c r="AH133" i="1"/>
  <c r="AF133" i="1"/>
  <c r="AD133" i="1"/>
  <c r="AA133" i="1"/>
  <c r="AB133" i="1" s="1"/>
  <c r="Z133" i="1"/>
  <c r="X133" i="1"/>
  <c r="V133" i="1"/>
  <c r="S133" i="1"/>
  <c r="Q133" i="1"/>
  <c r="O133" i="1"/>
  <c r="M133" i="1"/>
  <c r="K133" i="1"/>
  <c r="AL133" i="1" s="1"/>
  <c r="I133" i="1"/>
  <c r="AJ132" i="1"/>
  <c r="AH132" i="1"/>
  <c r="AF132" i="1"/>
  <c r="AD132" i="1"/>
  <c r="Z132" i="1"/>
  <c r="AA132" i="1" s="1"/>
  <c r="AB132" i="1" s="1"/>
  <c r="X132" i="1"/>
  <c r="V132" i="1"/>
  <c r="S132" i="1"/>
  <c r="Q132" i="1"/>
  <c r="O132" i="1"/>
  <c r="M132" i="1"/>
  <c r="K132" i="1"/>
  <c r="I132" i="1"/>
  <c r="AJ131" i="1"/>
  <c r="AH131" i="1"/>
  <c r="AF131" i="1"/>
  <c r="AD131" i="1"/>
  <c r="Z131" i="1"/>
  <c r="AA131" i="1" s="1"/>
  <c r="AB131" i="1" s="1"/>
  <c r="X131" i="1"/>
  <c r="V131" i="1"/>
  <c r="S131" i="1"/>
  <c r="Q131" i="1"/>
  <c r="O131" i="1"/>
  <c r="M131" i="1"/>
  <c r="K131" i="1"/>
  <c r="I131" i="1"/>
  <c r="AJ130" i="1"/>
  <c r="AH130" i="1"/>
  <c r="AF130" i="1"/>
  <c r="AD130" i="1"/>
  <c r="AL130" i="1" s="1"/>
  <c r="Z130" i="1"/>
  <c r="AA130" i="1" s="1"/>
  <c r="AB130" i="1" s="1"/>
  <c r="X130" i="1"/>
  <c r="V130" i="1"/>
  <c r="S130" i="1"/>
  <c r="Q130" i="1"/>
  <c r="O130" i="1"/>
  <c r="M130" i="1"/>
  <c r="K130" i="1"/>
  <c r="I130" i="1"/>
  <c r="AJ129" i="1"/>
  <c r="AH129" i="1"/>
  <c r="AF129" i="1"/>
  <c r="AD129" i="1"/>
  <c r="AA129" i="1"/>
  <c r="AB129" i="1" s="1"/>
  <c r="Z129" i="1"/>
  <c r="X129" i="1"/>
  <c r="V129" i="1"/>
  <c r="S129" i="1"/>
  <c r="Q129" i="1"/>
  <c r="O129" i="1"/>
  <c r="M129" i="1"/>
  <c r="K129" i="1"/>
  <c r="AL129" i="1" s="1"/>
  <c r="I129" i="1"/>
  <c r="AJ128" i="1"/>
  <c r="AH128" i="1"/>
  <c r="AF128" i="1"/>
  <c r="AD128" i="1"/>
  <c r="Z128" i="1"/>
  <c r="AA128" i="1" s="1"/>
  <c r="AB128" i="1" s="1"/>
  <c r="X128" i="1"/>
  <c r="V128" i="1"/>
  <c r="S128" i="1"/>
  <c r="Q128" i="1"/>
  <c r="O128" i="1"/>
  <c r="M128" i="1"/>
  <c r="K128" i="1"/>
  <c r="I128" i="1"/>
  <c r="AJ127" i="1"/>
  <c r="AH127" i="1"/>
  <c r="AF127" i="1"/>
  <c r="AD127" i="1"/>
  <c r="Z127" i="1"/>
  <c r="AA127" i="1" s="1"/>
  <c r="AB127" i="1" s="1"/>
  <c r="X127" i="1"/>
  <c r="V127" i="1"/>
  <c r="S127" i="1"/>
  <c r="Q127" i="1"/>
  <c r="O127" i="1"/>
  <c r="M127" i="1"/>
  <c r="K127" i="1"/>
  <c r="I127" i="1"/>
  <c r="AJ126" i="1"/>
  <c r="AH126" i="1"/>
  <c r="AF126" i="1"/>
  <c r="AD126" i="1"/>
  <c r="AL126" i="1" s="1"/>
  <c r="Z126" i="1"/>
  <c r="AA126" i="1" s="1"/>
  <c r="AB126" i="1" s="1"/>
  <c r="X126" i="1"/>
  <c r="V126" i="1"/>
  <c r="S126" i="1"/>
  <c r="Q126" i="1"/>
  <c r="O126" i="1"/>
  <c r="M126" i="1"/>
  <c r="K126" i="1"/>
  <c r="I126" i="1"/>
  <c r="AJ125" i="1"/>
  <c r="AH125" i="1"/>
  <c r="AF125" i="1"/>
  <c r="AD125" i="1"/>
  <c r="AA125" i="1"/>
  <c r="AB125" i="1" s="1"/>
  <c r="Z125" i="1"/>
  <c r="X125" i="1"/>
  <c r="V125" i="1"/>
  <c r="S125" i="1"/>
  <c r="Q125" i="1"/>
  <c r="O125" i="1"/>
  <c r="M125" i="1"/>
  <c r="K125" i="1"/>
  <c r="AL125" i="1" s="1"/>
  <c r="I125" i="1"/>
  <c r="AJ124" i="1"/>
  <c r="AH124" i="1"/>
  <c r="AF124" i="1"/>
  <c r="AD124" i="1"/>
  <c r="Z124" i="1"/>
  <c r="AA124" i="1" s="1"/>
  <c r="AB124" i="1" s="1"/>
  <c r="X124" i="1"/>
  <c r="V124" i="1"/>
  <c r="S124" i="1"/>
  <c r="Q124" i="1"/>
  <c r="O124" i="1"/>
  <c r="M124" i="1"/>
  <c r="K124" i="1"/>
  <c r="I124" i="1"/>
  <c r="AJ123" i="1"/>
  <c r="AH123" i="1"/>
  <c r="AF123" i="1"/>
  <c r="AD123" i="1"/>
  <c r="Z123" i="1"/>
  <c r="AA123" i="1" s="1"/>
  <c r="AB123" i="1" s="1"/>
  <c r="X123" i="1"/>
  <c r="V123" i="1"/>
  <c r="S123" i="1"/>
  <c r="Q123" i="1"/>
  <c r="O123" i="1"/>
  <c r="M123" i="1"/>
  <c r="K123" i="1"/>
  <c r="I123" i="1"/>
  <c r="AL123" i="1" s="1"/>
  <c r="AJ122" i="1"/>
  <c r="AH122" i="1"/>
  <c r="AF122" i="1"/>
  <c r="AD122" i="1"/>
  <c r="Z122" i="1"/>
  <c r="AA122" i="1" s="1"/>
  <c r="AB122" i="1" s="1"/>
  <c r="X122" i="1"/>
  <c r="V122" i="1"/>
  <c r="S122" i="1"/>
  <c r="Q122" i="1"/>
  <c r="O122" i="1"/>
  <c r="AL122" i="1" s="1"/>
  <c r="M122" i="1"/>
  <c r="K122" i="1"/>
  <c r="I122" i="1"/>
  <c r="AJ121" i="1"/>
  <c r="AH121" i="1"/>
  <c r="AF121" i="1"/>
  <c r="AD121" i="1"/>
  <c r="AA121" i="1"/>
  <c r="AB121" i="1" s="1"/>
  <c r="Z121" i="1"/>
  <c r="X121" i="1"/>
  <c r="V121" i="1"/>
  <c r="S121" i="1"/>
  <c r="Q121" i="1"/>
  <c r="O121" i="1"/>
  <c r="M121" i="1"/>
  <c r="K121" i="1"/>
  <c r="AL121" i="1" s="1"/>
  <c r="I121" i="1"/>
  <c r="AJ120" i="1"/>
  <c r="AH120" i="1"/>
  <c r="AF120" i="1"/>
  <c r="AD120" i="1"/>
  <c r="Z120" i="1"/>
  <c r="AA120" i="1" s="1"/>
  <c r="AB120" i="1" s="1"/>
  <c r="X120" i="1"/>
  <c r="V120" i="1"/>
  <c r="S120" i="1"/>
  <c r="Q120" i="1"/>
  <c r="O120" i="1"/>
  <c r="M120" i="1"/>
  <c r="K120" i="1"/>
  <c r="I120" i="1"/>
  <c r="AJ119" i="1"/>
  <c r="AH119" i="1"/>
  <c r="AF119" i="1"/>
  <c r="AD119" i="1"/>
  <c r="Z119" i="1"/>
  <c r="AA119" i="1" s="1"/>
  <c r="AB119" i="1" s="1"/>
  <c r="X119" i="1"/>
  <c r="V119" i="1"/>
  <c r="S119" i="1"/>
  <c r="Q119" i="1"/>
  <c r="O119" i="1"/>
  <c r="M119" i="1"/>
  <c r="K119" i="1"/>
  <c r="I119" i="1"/>
  <c r="AL119" i="1" s="1"/>
  <c r="AJ118" i="1"/>
  <c r="AH118" i="1"/>
  <c r="AF118" i="1"/>
  <c r="AD118" i="1"/>
  <c r="Z118" i="1"/>
  <c r="AA118" i="1" s="1"/>
  <c r="AB118" i="1" s="1"/>
  <c r="X118" i="1"/>
  <c r="V118" i="1"/>
  <c r="S118" i="1"/>
  <c r="Q118" i="1"/>
  <c r="O118" i="1"/>
  <c r="AL118" i="1" s="1"/>
  <c r="M118" i="1"/>
  <c r="K118" i="1"/>
  <c r="I118" i="1"/>
  <c r="AJ117" i="1"/>
  <c r="AH117" i="1"/>
  <c r="AF117" i="1"/>
  <c r="AD117" i="1"/>
  <c r="AA117" i="1"/>
  <c r="AB117" i="1" s="1"/>
  <c r="Z117" i="1"/>
  <c r="X117" i="1"/>
  <c r="V117" i="1"/>
  <c r="S117" i="1"/>
  <c r="Q117" i="1"/>
  <c r="O117" i="1"/>
  <c r="M117" i="1"/>
  <c r="K117" i="1"/>
  <c r="AL117" i="1" s="1"/>
  <c r="I117" i="1"/>
  <c r="AJ116" i="1"/>
  <c r="AH116" i="1"/>
  <c r="AF116" i="1"/>
  <c r="AD116" i="1"/>
  <c r="Z116" i="1"/>
  <c r="AA116" i="1" s="1"/>
  <c r="AB116" i="1" s="1"/>
  <c r="X116" i="1"/>
  <c r="V116" i="1"/>
  <c r="S116" i="1"/>
  <c r="Q116" i="1"/>
  <c r="O116" i="1"/>
  <c r="M116" i="1"/>
  <c r="K116" i="1"/>
  <c r="I116" i="1"/>
  <c r="AJ115" i="1"/>
  <c r="AH115" i="1"/>
  <c r="AF115" i="1"/>
  <c r="AD115" i="1"/>
  <c r="Z115" i="1"/>
  <c r="AA115" i="1" s="1"/>
  <c r="AB115" i="1" s="1"/>
  <c r="X115" i="1"/>
  <c r="V115" i="1"/>
  <c r="S115" i="1"/>
  <c r="Q115" i="1"/>
  <c r="O115" i="1"/>
  <c r="M115" i="1"/>
  <c r="K115" i="1"/>
  <c r="I115" i="1"/>
  <c r="AL115" i="1" s="1"/>
  <c r="AJ114" i="1"/>
  <c r="AH114" i="1"/>
  <c r="AF114" i="1"/>
  <c r="AD114" i="1"/>
  <c r="Z114" i="1"/>
  <c r="AA114" i="1" s="1"/>
  <c r="AB114" i="1" s="1"/>
  <c r="X114" i="1"/>
  <c r="V114" i="1"/>
  <c r="S114" i="1"/>
  <c r="Q114" i="1"/>
  <c r="O114" i="1"/>
  <c r="AL114" i="1" s="1"/>
  <c r="M114" i="1"/>
  <c r="K114" i="1"/>
  <c r="I114" i="1"/>
  <c r="AJ113" i="1"/>
  <c r="AH113" i="1"/>
  <c r="AF113" i="1"/>
  <c r="AD113" i="1"/>
  <c r="AA113" i="1"/>
  <c r="AB113" i="1" s="1"/>
  <c r="Z113" i="1"/>
  <c r="X113" i="1"/>
  <c r="V113" i="1"/>
  <c r="S113" i="1"/>
  <c r="Q113" i="1"/>
  <c r="O113" i="1"/>
  <c r="M113" i="1"/>
  <c r="K113" i="1"/>
  <c r="AL113" i="1" s="1"/>
  <c r="I113" i="1"/>
  <c r="AJ112" i="1"/>
  <c r="AH112" i="1"/>
  <c r="AF112" i="1"/>
  <c r="AD112" i="1"/>
  <c r="Z112" i="1"/>
  <c r="AA112" i="1" s="1"/>
  <c r="AB112" i="1" s="1"/>
  <c r="X112" i="1"/>
  <c r="V112" i="1"/>
  <c r="S112" i="1"/>
  <c r="Q112" i="1"/>
  <c r="O112" i="1"/>
  <c r="M112" i="1"/>
  <c r="K112" i="1"/>
  <c r="I112" i="1"/>
  <c r="AJ111" i="1"/>
  <c r="AH111" i="1"/>
  <c r="AF111" i="1"/>
  <c r="AD111" i="1"/>
  <c r="Z111" i="1"/>
  <c r="AA111" i="1" s="1"/>
  <c r="AB111" i="1" s="1"/>
  <c r="X111" i="1"/>
  <c r="V111" i="1"/>
  <c r="S111" i="1"/>
  <c r="Q111" i="1"/>
  <c r="O111" i="1"/>
  <c r="M111" i="1"/>
  <c r="K111" i="1"/>
  <c r="I111" i="1"/>
  <c r="AJ110" i="1"/>
  <c r="AH110" i="1"/>
  <c r="AF110" i="1"/>
  <c r="AD110" i="1"/>
  <c r="Z110" i="1"/>
  <c r="AA110" i="1" s="1"/>
  <c r="AB110" i="1" s="1"/>
  <c r="X110" i="1"/>
  <c r="V110" i="1"/>
  <c r="S110" i="1"/>
  <c r="Q110" i="1"/>
  <c r="O110" i="1"/>
  <c r="M110" i="1"/>
  <c r="K110" i="1"/>
  <c r="I110" i="1"/>
  <c r="AJ109" i="1"/>
  <c r="AF109" i="1"/>
  <c r="AD109" i="1"/>
  <c r="Z109" i="1"/>
  <c r="AA109" i="1" s="1"/>
  <c r="AB109" i="1" s="1"/>
  <c r="X109" i="1"/>
  <c r="V109" i="1"/>
  <c r="S109" i="1"/>
  <c r="Q109" i="1"/>
  <c r="O109" i="1"/>
  <c r="M109" i="1"/>
  <c r="K109" i="1"/>
  <c r="I109" i="1"/>
  <c r="AJ108" i="1"/>
  <c r="AH108" i="1"/>
  <c r="AF108" i="1"/>
  <c r="AD108" i="1"/>
  <c r="Z108" i="1"/>
  <c r="AA108" i="1" s="1"/>
  <c r="AB108" i="1" s="1"/>
  <c r="X108" i="1"/>
  <c r="V108" i="1"/>
  <c r="S108" i="1"/>
  <c r="Q108" i="1"/>
  <c r="O108" i="1"/>
  <c r="M108" i="1"/>
  <c r="K108" i="1"/>
  <c r="I108" i="1"/>
  <c r="AJ107" i="1"/>
  <c r="AH107" i="1"/>
  <c r="AF107" i="1"/>
  <c r="AD107" i="1"/>
  <c r="Z107" i="1"/>
  <c r="AA107" i="1" s="1"/>
  <c r="AB107" i="1" s="1"/>
  <c r="X107" i="1"/>
  <c r="V107" i="1"/>
  <c r="S107" i="1"/>
  <c r="Q107" i="1"/>
  <c r="O107" i="1"/>
  <c r="M107" i="1"/>
  <c r="K107" i="1"/>
  <c r="I107" i="1"/>
  <c r="AJ106" i="1"/>
  <c r="AH106" i="1"/>
  <c r="AF106" i="1"/>
  <c r="AD106" i="1"/>
  <c r="Z106" i="1"/>
  <c r="AA106" i="1" s="1"/>
  <c r="AB106" i="1" s="1"/>
  <c r="X106" i="1"/>
  <c r="V106" i="1"/>
  <c r="S106" i="1"/>
  <c r="Q106" i="1"/>
  <c r="O106" i="1"/>
  <c r="M106" i="1"/>
  <c r="K106" i="1"/>
  <c r="I106" i="1"/>
  <c r="AJ105" i="1"/>
  <c r="AH105" i="1"/>
  <c r="AF105" i="1"/>
  <c r="AD105" i="1"/>
  <c r="Z105" i="1"/>
  <c r="AA105" i="1" s="1"/>
  <c r="AB105" i="1" s="1"/>
  <c r="X105" i="1"/>
  <c r="V105" i="1"/>
  <c r="S105" i="1"/>
  <c r="Q105" i="1"/>
  <c r="O105" i="1"/>
  <c r="M105" i="1"/>
  <c r="K105" i="1"/>
  <c r="I105" i="1"/>
  <c r="AJ104" i="1"/>
  <c r="AF104" i="1"/>
  <c r="AD104" i="1"/>
  <c r="Z104" i="1"/>
  <c r="AA104" i="1" s="1"/>
  <c r="AB104" i="1" s="1"/>
  <c r="X104" i="1"/>
  <c r="V104" i="1"/>
  <c r="S104" i="1"/>
  <c r="Q104" i="1"/>
  <c r="O104" i="1"/>
  <c r="M104" i="1"/>
  <c r="K104" i="1"/>
  <c r="I104" i="1"/>
  <c r="AJ103" i="1"/>
  <c r="AF103" i="1"/>
  <c r="AD103" i="1"/>
  <c r="Z103" i="1"/>
  <c r="AA103" i="1" s="1"/>
  <c r="AB103" i="1" s="1"/>
  <c r="X103" i="1"/>
  <c r="V103" i="1"/>
  <c r="S103" i="1"/>
  <c r="Q103" i="1"/>
  <c r="O103" i="1"/>
  <c r="M103" i="1"/>
  <c r="K103" i="1"/>
  <c r="I103" i="1"/>
  <c r="AJ102" i="1"/>
  <c r="AF102" i="1"/>
  <c r="AD102" i="1"/>
  <c r="Z102" i="1"/>
  <c r="AA102" i="1" s="1"/>
  <c r="AB102" i="1" s="1"/>
  <c r="X102" i="1"/>
  <c r="V102" i="1"/>
  <c r="S102" i="1"/>
  <c r="Q102" i="1"/>
  <c r="O102" i="1"/>
  <c r="M102" i="1"/>
  <c r="K102" i="1"/>
  <c r="I102" i="1"/>
  <c r="AJ101" i="1"/>
  <c r="AF101" i="1"/>
  <c r="AD101" i="1"/>
  <c r="Z101" i="1"/>
  <c r="AA101" i="1" s="1"/>
  <c r="AB101" i="1" s="1"/>
  <c r="X101" i="1"/>
  <c r="V101" i="1"/>
  <c r="S101" i="1"/>
  <c r="Q101" i="1"/>
  <c r="O101" i="1"/>
  <c r="M101" i="1"/>
  <c r="K101" i="1"/>
  <c r="I101" i="1"/>
  <c r="AJ100" i="1"/>
  <c r="AH100" i="1"/>
  <c r="AF100" i="1"/>
  <c r="AD100" i="1"/>
  <c r="Z100" i="1"/>
  <c r="AA100" i="1" s="1"/>
  <c r="AB100" i="1" s="1"/>
  <c r="X100" i="1"/>
  <c r="V100" i="1"/>
  <c r="S100" i="1"/>
  <c r="Q100" i="1"/>
  <c r="O100" i="1"/>
  <c r="M100" i="1"/>
  <c r="K100" i="1"/>
  <c r="I100" i="1"/>
  <c r="AL100" i="1" s="1"/>
  <c r="G17" i="2" s="1"/>
  <c r="AJ99" i="1"/>
  <c r="AF99" i="1"/>
  <c r="AD99" i="1"/>
  <c r="AA99" i="1"/>
  <c r="AB99" i="1" s="1"/>
  <c r="Z99" i="1"/>
  <c r="X99" i="1"/>
  <c r="V99" i="1"/>
  <c r="S99" i="1"/>
  <c r="Q99" i="1"/>
  <c r="O99" i="1"/>
  <c r="M99" i="1"/>
  <c r="K99" i="1"/>
  <c r="I99" i="1"/>
  <c r="AJ98" i="1"/>
  <c r="AH98" i="1"/>
  <c r="AF98" i="1"/>
  <c r="AD98" i="1"/>
  <c r="Z98" i="1"/>
  <c r="AA98" i="1" s="1"/>
  <c r="X98" i="1"/>
  <c r="V98" i="1"/>
  <c r="S98" i="1"/>
  <c r="Q98" i="1"/>
  <c r="O98" i="1"/>
  <c r="M98" i="1"/>
  <c r="K98" i="1"/>
  <c r="I98" i="1"/>
  <c r="AL98" i="1" s="1"/>
  <c r="G102" i="2" s="1"/>
  <c r="AJ97" i="1"/>
  <c r="AF97" i="1"/>
  <c r="AD97" i="1"/>
  <c r="AB97" i="1"/>
  <c r="AA97" i="1"/>
  <c r="Z97" i="1"/>
  <c r="X97" i="1"/>
  <c r="V97" i="1"/>
  <c r="S97" i="1"/>
  <c r="Q97" i="1"/>
  <c r="O97" i="1"/>
  <c r="M97" i="1"/>
  <c r="AL97" i="1" s="1"/>
  <c r="G22" i="2" s="1"/>
  <c r="K97" i="1"/>
  <c r="I97" i="1"/>
  <c r="AJ96" i="1"/>
  <c r="AF96" i="1"/>
  <c r="AD96" i="1"/>
  <c r="AA96" i="1"/>
  <c r="AB96" i="1" s="1"/>
  <c r="Z96" i="1"/>
  <c r="X96" i="1"/>
  <c r="V96" i="1"/>
  <c r="S96" i="1"/>
  <c r="Q96" i="1"/>
  <c r="O96" i="1"/>
  <c r="M96" i="1"/>
  <c r="K96" i="1"/>
  <c r="I96" i="1"/>
  <c r="AL96" i="1" s="1"/>
  <c r="G40" i="2" s="1"/>
  <c r="AJ95" i="1"/>
  <c r="AF95" i="1"/>
  <c r="AD95" i="1"/>
  <c r="AA95" i="1"/>
  <c r="AB95" i="1" s="1"/>
  <c r="Z95" i="1"/>
  <c r="X95" i="1"/>
  <c r="V95" i="1"/>
  <c r="S95" i="1"/>
  <c r="Q95" i="1"/>
  <c r="O95" i="1"/>
  <c r="M95" i="1"/>
  <c r="K95" i="1"/>
  <c r="I95" i="1"/>
  <c r="AJ94" i="1"/>
  <c r="AF94" i="1"/>
  <c r="AD94" i="1"/>
  <c r="Z94" i="1"/>
  <c r="AA94" i="1" s="1"/>
  <c r="AB94" i="1" s="1"/>
  <c r="X94" i="1"/>
  <c r="V94" i="1"/>
  <c r="S94" i="1"/>
  <c r="Q94" i="1"/>
  <c r="O94" i="1"/>
  <c r="M94" i="1"/>
  <c r="K94" i="1"/>
  <c r="I94" i="1"/>
  <c r="AL94" i="1" s="1"/>
  <c r="G63" i="2" s="1"/>
  <c r="AJ93" i="1"/>
  <c r="AF93" i="1"/>
  <c r="AD93" i="1"/>
  <c r="AB93" i="1"/>
  <c r="AA93" i="1"/>
  <c r="Z93" i="1"/>
  <c r="X93" i="1"/>
  <c r="V93" i="1"/>
  <c r="S93" i="1"/>
  <c r="Q93" i="1"/>
  <c r="O93" i="1"/>
  <c r="M93" i="1"/>
  <c r="AL93" i="1" s="1"/>
  <c r="G78" i="2" s="1"/>
  <c r="K93" i="1"/>
  <c r="I93" i="1"/>
  <c r="AJ92" i="1"/>
  <c r="AF92" i="1"/>
  <c r="AD92" i="1"/>
  <c r="AB92" i="1"/>
  <c r="AA92" i="1"/>
  <c r="Z92" i="1"/>
  <c r="X92" i="1"/>
  <c r="V92" i="1"/>
  <c r="S92" i="1"/>
  <c r="Q92" i="1"/>
  <c r="O92" i="1"/>
  <c r="M92" i="1"/>
  <c r="AL92" i="1" s="1"/>
  <c r="G84" i="2" s="1"/>
  <c r="K92" i="1"/>
  <c r="I92" i="1"/>
  <c r="AJ91" i="1"/>
  <c r="AF91" i="1"/>
  <c r="AD91" i="1"/>
  <c r="Z91" i="1"/>
  <c r="AA91" i="1" s="1"/>
  <c r="AB91" i="1" s="1"/>
  <c r="X91" i="1"/>
  <c r="V91" i="1"/>
  <c r="S91" i="1"/>
  <c r="Q91" i="1"/>
  <c r="O91" i="1"/>
  <c r="M91" i="1"/>
  <c r="K91" i="1"/>
  <c r="I91" i="1"/>
  <c r="AJ90" i="1"/>
  <c r="AH90" i="1"/>
  <c r="AF90" i="1"/>
  <c r="AD90" i="1"/>
  <c r="AL90" i="1" s="1"/>
  <c r="G98" i="2" s="1"/>
  <c r="Z90" i="1"/>
  <c r="AA90" i="1" s="1"/>
  <c r="X90" i="1"/>
  <c r="V90" i="1"/>
  <c r="S90" i="1"/>
  <c r="Q90" i="1"/>
  <c r="O90" i="1"/>
  <c r="M90" i="1"/>
  <c r="K90" i="1"/>
  <c r="I90" i="1"/>
  <c r="AJ89" i="1"/>
  <c r="AH89" i="1"/>
  <c r="AF89" i="1"/>
  <c r="AD89" i="1"/>
  <c r="Z89" i="1"/>
  <c r="AA89" i="1" s="1"/>
  <c r="AB89" i="1" s="1"/>
  <c r="X89" i="1"/>
  <c r="V89" i="1"/>
  <c r="S89" i="1"/>
  <c r="Q89" i="1"/>
  <c r="O89" i="1"/>
  <c r="M89" i="1"/>
  <c r="K89" i="1"/>
  <c r="I89" i="1"/>
  <c r="AL89" i="1" s="1"/>
  <c r="G45" i="2" s="1"/>
  <c r="AJ88" i="1"/>
  <c r="AF88" i="1"/>
  <c r="AD88" i="1"/>
  <c r="AB88" i="1"/>
  <c r="AA88" i="1"/>
  <c r="Z88" i="1"/>
  <c r="X88" i="1"/>
  <c r="V88" i="1"/>
  <c r="S88" i="1"/>
  <c r="Q88" i="1"/>
  <c r="O88" i="1"/>
  <c r="M88" i="1"/>
  <c r="AL88" i="1" s="1"/>
  <c r="G86" i="2" s="1"/>
  <c r="K88" i="1"/>
  <c r="I88" i="1"/>
  <c r="AJ87" i="1"/>
  <c r="AF87" i="1"/>
  <c r="AD87" i="1"/>
  <c r="AB87" i="1"/>
  <c r="AA87" i="1"/>
  <c r="Z87" i="1"/>
  <c r="X87" i="1"/>
  <c r="V87" i="1"/>
  <c r="S87" i="1"/>
  <c r="Q87" i="1"/>
  <c r="O87" i="1"/>
  <c r="M87" i="1"/>
  <c r="AL87" i="1" s="1"/>
  <c r="G24" i="2" s="1"/>
  <c r="K87" i="1"/>
  <c r="I87" i="1"/>
  <c r="AJ86" i="1"/>
  <c r="AF86" i="1"/>
  <c r="AD86" i="1"/>
  <c r="Z86" i="1"/>
  <c r="AA86" i="1" s="1"/>
  <c r="AB86" i="1" s="1"/>
  <c r="X86" i="1"/>
  <c r="V86" i="1"/>
  <c r="S86" i="1"/>
  <c r="Q86" i="1"/>
  <c r="O86" i="1"/>
  <c r="M86" i="1"/>
  <c r="K86" i="1"/>
  <c r="I86" i="1"/>
  <c r="AJ85" i="1"/>
  <c r="AF85" i="1"/>
  <c r="AD85" i="1"/>
  <c r="AB85" i="1"/>
  <c r="AL85" i="1" s="1"/>
  <c r="G95" i="2" s="1"/>
  <c r="Z85" i="1"/>
  <c r="AA85" i="1" s="1"/>
  <c r="X85" i="1"/>
  <c r="V85" i="1"/>
  <c r="S85" i="1"/>
  <c r="Q85" i="1"/>
  <c r="O85" i="1"/>
  <c r="M85" i="1"/>
  <c r="K85" i="1"/>
  <c r="I85" i="1"/>
  <c r="AJ84" i="1"/>
  <c r="AH84" i="1"/>
  <c r="AF84" i="1"/>
  <c r="AD84" i="1"/>
  <c r="Z84" i="1"/>
  <c r="AA84" i="1" s="1"/>
  <c r="AB84" i="1" s="1"/>
  <c r="X84" i="1"/>
  <c r="V84" i="1"/>
  <c r="S84" i="1"/>
  <c r="Q84" i="1"/>
  <c r="O84" i="1"/>
  <c r="M84" i="1"/>
  <c r="K84" i="1"/>
  <c r="I84" i="1"/>
  <c r="AL84" i="1" s="1"/>
  <c r="G38" i="2" s="1"/>
  <c r="AJ83" i="1"/>
  <c r="AH83" i="1"/>
  <c r="AF83" i="1"/>
  <c r="AD83" i="1"/>
  <c r="Z83" i="1"/>
  <c r="AA83" i="1" s="1"/>
  <c r="AB83" i="1" s="1"/>
  <c r="X83" i="1"/>
  <c r="V83" i="1"/>
  <c r="S83" i="1"/>
  <c r="Q83" i="1"/>
  <c r="O83" i="1"/>
  <c r="M83" i="1"/>
  <c r="AL83" i="1" s="1"/>
  <c r="G48" i="2" s="1"/>
  <c r="K83" i="1"/>
  <c r="I83" i="1"/>
  <c r="AJ82" i="1"/>
  <c r="AF82" i="1"/>
  <c r="AD82" i="1"/>
  <c r="AB82" i="1"/>
  <c r="AA82" i="1"/>
  <c r="Z82" i="1"/>
  <c r="X82" i="1"/>
  <c r="V82" i="1"/>
  <c r="S82" i="1"/>
  <c r="Q82" i="1"/>
  <c r="O82" i="1"/>
  <c r="M82" i="1"/>
  <c r="AL82" i="1" s="1"/>
  <c r="G73" i="2" s="1"/>
  <c r="K82" i="1"/>
  <c r="I82" i="1"/>
  <c r="AJ81" i="1"/>
  <c r="AF81" i="1"/>
  <c r="AD81" i="1"/>
  <c r="AA81" i="1"/>
  <c r="AB81" i="1" s="1"/>
  <c r="Z81" i="1"/>
  <c r="X81" i="1"/>
  <c r="V81" i="1"/>
  <c r="S81" i="1"/>
  <c r="Q81" i="1"/>
  <c r="O81" i="1"/>
  <c r="M81" i="1"/>
  <c r="K81" i="1"/>
  <c r="I81" i="1"/>
  <c r="AL81" i="1" s="1"/>
  <c r="G58" i="2" s="1"/>
  <c r="AJ80" i="1"/>
  <c r="AF80" i="1"/>
  <c r="AD80" i="1"/>
  <c r="Z80" i="1"/>
  <c r="AA80" i="1" s="1"/>
  <c r="X80" i="1"/>
  <c r="V80" i="1"/>
  <c r="S80" i="1"/>
  <c r="Q80" i="1"/>
  <c r="O80" i="1"/>
  <c r="M80" i="1"/>
  <c r="K80" i="1"/>
  <c r="I80" i="1"/>
  <c r="AJ79" i="1"/>
  <c r="AF79" i="1"/>
  <c r="AD79" i="1"/>
  <c r="Z79" i="1"/>
  <c r="AA79" i="1" s="1"/>
  <c r="X79" i="1"/>
  <c r="V79" i="1"/>
  <c r="S79" i="1"/>
  <c r="Q79" i="1"/>
  <c r="O79" i="1"/>
  <c r="M79" i="1"/>
  <c r="K79" i="1"/>
  <c r="I79" i="1"/>
  <c r="AL79" i="1" s="1"/>
  <c r="G110" i="2" s="1"/>
  <c r="AJ78" i="1"/>
  <c r="AF78" i="1"/>
  <c r="AD78" i="1"/>
  <c r="Z78" i="1"/>
  <c r="AA78" i="1" s="1"/>
  <c r="AB78" i="1" s="1"/>
  <c r="X78" i="1"/>
  <c r="V78" i="1"/>
  <c r="S78" i="1"/>
  <c r="Q78" i="1"/>
  <c r="O78" i="1"/>
  <c r="M78" i="1"/>
  <c r="K78" i="1"/>
  <c r="I78" i="1"/>
  <c r="AJ77" i="1"/>
  <c r="AH77" i="1"/>
  <c r="AF77" i="1"/>
  <c r="AD77" i="1"/>
  <c r="Z77" i="1"/>
  <c r="AA77" i="1" s="1"/>
  <c r="AB77" i="1" s="1"/>
  <c r="X77" i="1"/>
  <c r="V77" i="1"/>
  <c r="S77" i="1"/>
  <c r="Q77" i="1"/>
  <c r="O77" i="1"/>
  <c r="M77" i="1"/>
  <c r="K77" i="1"/>
  <c r="I77" i="1"/>
  <c r="AL76" i="1"/>
  <c r="G41" i="2" s="1"/>
  <c r="AJ76" i="1"/>
  <c r="AF76" i="1"/>
  <c r="AD76" i="1"/>
  <c r="AB76" i="1"/>
  <c r="Z76" i="1"/>
  <c r="AA76" i="1" s="1"/>
  <c r="X76" i="1"/>
  <c r="V76" i="1"/>
  <c r="S76" i="1"/>
  <c r="Q76" i="1"/>
  <c r="O76" i="1"/>
  <c r="M76" i="1"/>
  <c r="K76" i="1"/>
  <c r="I76" i="1"/>
  <c r="AJ75" i="1"/>
  <c r="AF75" i="1"/>
  <c r="AD75" i="1"/>
  <c r="AA75" i="1"/>
  <c r="AB75" i="1" s="1"/>
  <c r="Z75" i="1"/>
  <c r="X75" i="1"/>
  <c r="V75" i="1"/>
  <c r="S75" i="1"/>
  <c r="Q75" i="1"/>
  <c r="O75" i="1"/>
  <c r="M75" i="1"/>
  <c r="K75" i="1"/>
  <c r="AL75" i="1" s="1"/>
  <c r="G49" i="2" s="1"/>
  <c r="I75" i="1"/>
  <c r="AJ74" i="1"/>
  <c r="AH74" i="1"/>
  <c r="AF74" i="1"/>
  <c r="AD74" i="1"/>
  <c r="AA74" i="1"/>
  <c r="AB74" i="1" s="1"/>
  <c r="Z74" i="1"/>
  <c r="X74" i="1"/>
  <c r="V74" i="1"/>
  <c r="S74" i="1"/>
  <c r="Q74" i="1"/>
  <c r="O74" i="1"/>
  <c r="M74" i="1"/>
  <c r="K74" i="1"/>
  <c r="I74" i="1"/>
  <c r="AJ73" i="1"/>
  <c r="AF73" i="1"/>
  <c r="AD73" i="1"/>
  <c r="Z73" i="1"/>
  <c r="AA73" i="1" s="1"/>
  <c r="AB73" i="1" s="1"/>
  <c r="X73" i="1"/>
  <c r="V73" i="1"/>
  <c r="S73" i="1"/>
  <c r="Q73" i="1"/>
  <c r="O73" i="1"/>
  <c r="M73" i="1"/>
  <c r="K73" i="1"/>
  <c r="I73" i="1"/>
  <c r="AJ72" i="1"/>
  <c r="AF72" i="1"/>
  <c r="AD72" i="1"/>
  <c r="Z72" i="1"/>
  <c r="AA72" i="1" s="1"/>
  <c r="AB72" i="1" s="1"/>
  <c r="X72" i="1"/>
  <c r="V72" i="1"/>
  <c r="S72" i="1"/>
  <c r="Q72" i="1"/>
  <c r="O72" i="1"/>
  <c r="M72" i="1"/>
  <c r="K72" i="1"/>
  <c r="I72" i="1"/>
  <c r="AJ71" i="1"/>
  <c r="AF71" i="1"/>
  <c r="AD71" i="1"/>
  <c r="AB71" i="1"/>
  <c r="Z71" i="1"/>
  <c r="AA71" i="1" s="1"/>
  <c r="X71" i="1"/>
  <c r="V71" i="1"/>
  <c r="S71" i="1"/>
  <c r="Q71" i="1"/>
  <c r="O71" i="1"/>
  <c r="M71" i="1"/>
  <c r="K71" i="1"/>
  <c r="I71" i="1"/>
  <c r="AJ70" i="1"/>
  <c r="AH70" i="1"/>
  <c r="AF70" i="1"/>
  <c r="AD70" i="1"/>
  <c r="AB70" i="1"/>
  <c r="Z70" i="1"/>
  <c r="AA70" i="1" s="1"/>
  <c r="X70" i="1"/>
  <c r="V70" i="1"/>
  <c r="S70" i="1"/>
  <c r="Q70" i="1"/>
  <c r="O70" i="1"/>
  <c r="M70" i="1"/>
  <c r="K70" i="1"/>
  <c r="I70" i="1"/>
  <c r="AL70" i="1" s="1"/>
  <c r="G16" i="2" s="1"/>
  <c r="AJ69" i="1"/>
  <c r="AF69" i="1"/>
  <c r="AD69" i="1"/>
  <c r="AA69" i="1"/>
  <c r="AB69" i="1" s="1"/>
  <c r="Z69" i="1"/>
  <c r="X69" i="1"/>
  <c r="V69" i="1"/>
  <c r="S69" i="1"/>
  <c r="Q69" i="1"/>
  <c r="O69" i="1"/>
  <c r="M69" i="1"/>
  <c r="K69" i="1"/>
  <c r="AL69" i="1" s="1"/>
  <c r="G50" i="2" s="1"/>
  <c r="I69" i="1"/>
  <c r="AJ68" i="1"/>
  <c r="AF68" i="1"/>
  <c r="AD68" i="1"/>
  <c r="AA68" i="1"/>
  <c r="Z68" i="1"/>
  <c r="X68" i="1"/>
  <c r="V68" i="1"/>
  <c r="S68" i="1"/>
  <c r="Q68" i="1"/>
  <c r="O68" i="1"/>
  <c r="M68" i="1"/>
  <c r="K68" i="1"/>
  <c r="AL68" i="1" s="1"/>
  <c r="G108" i="2" s="1"/>
  <c r="I68" i="1"/>
  <c r="AJ67" i="1"/>
  <c r="AF67" i="1"/>
  <c r="AD67" i="1"/>
  <c r="Z67" i="1"/>
  <c r="AA67" i="1" s="1"/>
  <c r="AB67" i="1" s="1"/>
  <c r="X67" i="1"/>
  <c r="V67" i="1"/>
  <c r="S67" i="1"/>
  <c r="Q67" i="1"/>
  <c r="O67" i="1"/>
  <c r="M67" i="1"/>
  <c r="K67" i="1"/>
  <c r="I67" i="1"/>
  <c r="AJ66" i="1"/>
  <c r="AH66" i="1"/>
  <c r="AF66" i="1"/>
  <c r="AD66" i="1"/>
  <c r="Z66" i="1"/>
  <c r="AA66" i="1" s="1"/>
  <c r="AB66" i="1" s="1"/>
  <c r="AL66" i="1" s="1"/>
  <c r="G12" i="2" s="1"/>
  <c r="X66" i="1"/>
  <c r="V66" i="1"/>
  <c r="S66" i="1"/>
  <c r="Q66" i="1"/>
  <c r="O66" i="1"/>
  <c r="M66" i="1"/>
  <c r="K66" i="1"/>
  <c r="I66" i="1"/>
  <c r="AJ65" i="1"/>
  <c r="AH65" i="1"/>
  <c r="AF65" i="1"/>
  <c r="AD65" i="1"/>
  <c r="AB65" i="1"/>
  <c r="Z65" i="1"/>
  <c r="AA65" i="1" s="1"/>
  <c r="X65" i="1"/>
  <c r="V65" i="1"/>
  <c r="S65" i="1"/>
  <c r="Q65" i="1"/>
  <c r="O65" i="1"/>
  <c r="M65" i="1"/>
  <c r="AL65" i="1" s="1"/>
  <c r="G75" i="2" s="1"/>
  <c r="K65" i="1"/>
  <c r="I65" i="1"/>
  <c r="AJ64" i="1"/>
  <c r="AH64" i="1"/>
  <c r="AF64" i="1"/>
  <c r="AD64" i="1"/>
  <c r="AB64" i="1"/>
  <c r="Z64" i="1"/>
  <c r="AA64" i="1" s="1"/>
  <c r="X64" i="1"/>
  <c r="V64" i="1"/>
  <c r="S64" i="1"/>
  <c r="Q64" i="1"/>
  <c r="O64" i="1"/>
  <c r="M64" i="1"/>
  <c r="K64" i="1"/>
  <c r="I64" i="1"/>
  <c r="AJ63" i="1"/>
  <c r="AH63" i="1"/>
  <c r="AF63" i="1"/>
  <c r="AD63" i="1"/>
  <c r="Z63" i="1"/>
  <c r="AA63" i="1" s="1"/>
  <c r="AB63" i="1" s="1"/>
  <c r="X63" i="1"/>
  <c r="V63" i="1"/>
  <c r="S63" i="1"/>
  <c r="Q63" i="1"/>
  <c r="O63" i="1"/>
  <c r="M63" i="1"/>
  <c r="K63" i="1"/>
  <c r="I63" i="1"/>
  <c r="AJ62" i="1"/>
  <c r="AH62" i="1"/>
  <c r="AF62" i="1"/>
  <c r="AD62" i="1"/>
  <c r="Z62" i="1"/>
  <c r="AA62" i="1" s="1"/>
  <c r="AB62" i="1" s="1"/>
  <c r="AL62" i="1" s="1"/>
  <c r="G56" i="2" s="1"/>
  <c r="X62" i="1"/>
  <c r="V62" i="1"/>
  <c r="S62" i="1"/>
  <c r="Q62" i="1"/>
  <c r="O62" i="1"/>
  <c r="M62" i="1"/>
  <c r="K62" i="1"/>
  <c r="I62" i="1"/>
  <c r="AJ61" i="1"/>
  <c r="AF61" i="1"/>
  <c r="AD61" i="1"/>
  <c r="AA61" i="1"/>
  <c r="AB61" i="1" s="1"/>
  <c r="Z61" i="1"/>
  <c r="X61" i="1"/>
  <c r="V61" i="1"/>
  <c r="S61" i="1"/>
  <c r="Q61" i="1"/>
  <c r="O61" i="1"/>
  <c r="M61" i="1"/>
  <c r="K61" i="1"/>
  <c r="AL61" i="1" s="1"/>
  <c r="G96" i="2" s="1"/>
  <c r="I61" i="1"/>
  <c r="AJ60" i="1"/>
  <c r="AH60" i="1"/>
  <c r="AF60" i="1"/>
  <c r="AD60" i="1"/>
  <c r="AB60" i="1"/>
  <c r="AA60" i="1"/>
  <c r="Z60" i="1"/>
  <c r="X60" i="1"/>
  <c r="V60" i="1"/>
  <c r="S60" i="1"/>
  <c r="Q60" i="1"/>
  <c r="O60" i="1"/>
  <c r="M60" i="1"/>
  <c r="K60" i="1"/>
  <c r="I60" i="1"/>
  <c r="AJ59" i="1"/>
  <c r="AH59" i="1"/>
  <c r="AF59" i="1"/>
  <c r="AD59" i="1"/>
  <c r="Z59" i="1"/>
  <c r="AA59" i="1" s="1"/>
  <c r="X59" i="1"/>
  <c r="V59" i="1"/>
  <c r="S59" i="1"/>
  <c r="Q59" i="1"/>
  <c r="O59" i="1"/>
  <c r="M59" i="1"/>
  <c r="K59" i="1"/>
  <c r="I59" i="1"/>
  <c r="AL59" i="1" s="1"/>
  <c r="G109" i="2" s="1"/>
  <c r="AJ58" i="1"/>
  <c r="AH58" i="1"/>
  <c r="AF58" i="1"/>
  <c r="AD58" i="1"/>
  <c r="Z58" i="1"/>
  <c r="AA58" i="1" s="1"/>
  <c r="AB58" i="1" s="1"/>
  <c r="X58" i="1"/>
  <c r="V58" i="1"/>
  <c r="S58" i="1"/>
  <c r="Q58" i="1"/>
  <c r="O58" i="1"/>
  <c r="M58" i="1"/>
  <c r="K58" i="1"/>
  <c r="I58" i="1"/>
  <c r="AJ57" i="1"/>
  <c r="AH57" i="1"/>
  <c r="AF57" i="1"/>
  <c r="AD57" i="1"/>
  <c r="Z57" i="1"/>
  <c r="AA57" i="1" s="1"/>
  <c r="AB57" i="1" s="1"/>
  <c r="X57" i="1"/>
  <c r="V57" i="1"/>
  <c r="S57" i="1"/>
  <c r="Q57" i="1"/>
  <c r="O57" i="1"/>
  <c r="M57" i="1"/>
  <c r="K57" i="1"/>
  <c r="I57" i="1"/>
  <c r="AJ56" i="1"/>
  <c r="AH56" i="1"/>
  <c r="AF56" i="1"/>
  <c r="AD56" i="1"/>
  <c r="AB56" i="1"/>
  <c r="AA56" i="1"/>
  <c r="Z56" i="1"/>
  <c r="X56" i="1"/>
  <c r="V56" i="1"/>
  <c r="S56" i="1"/>
  <c r="Q56" i="1"/>
  <c r="O56" i="1"/>
  <c r="M56" i="1"/>
  <c r="K56" i="1"/>
  <c r="I56" i="1"/>
  <c r="AJ55" i="1"/>
  <c r="AF55" i="1"/>
  <c r="AD55" i="1"/>
  <c r="Z55" i="1"/>
  <c r="AA55" i="1" s="1"/>
  <c r="AB55" i="1" s="1"/>
  <c r="X55" i="1"/>
  <c r="V55" i="1"/>
  <c r="S55" i="1"/>
  <c r="Q55" i="1"/>
  <c r="O55" i="1"/>
  <c r="M55" i="1"/>
  <c r="K55" i="1"/>
  <c r="I55" i="1"/>
  <c r="AJ54" i="1"/>
  <c r="AH54" i="1"/>
  <c r="AF54" i="1"/>
  <c r="AD54" i="1"/>
  <c r="AA54" i="1"/>
  <c r="AB54" i="1" s="1"/>
  <c r="Z54" i="1"/>
  <c r="X54" i="1"/>
  <c r="V54" i="1"/>
  <c r="S54" i="1"/>
  <c r="Q54" i="1"/>
  <c r="O54" i="1"/>
  <c r="M54" i="1"/>
  <c r="K54" i="1"/>
  <c r="AL54" i="1" s="1"/>
  <c r="G62" i="2" s="1"/>
  <c r="I54" i="1"/>
  <c r="AJ53" i="1"/>
  <c r="AH53" i="1"/>
  <c r="AF53" i="1"/>
  <c r="AD53" i="1"/>
  <c r="Z53" i="1"/>
  <c r="AA53" i="1" s="1"/>
  <c r="AB53" i="1" s="1"/>
  <c r="X53" i="1"/>
  <c r="V53" i="1"/>
  <c r="S53" i="1"/>
  <c r="Q53" i="1"/>
  <c r="O53" i="1"/>
  <c r="M53" i="1"/>
  <c r="K53" i="1"/>
  <c r="I53" i="1"/>
  <c r="AJ52" i="1"/>
  <c r="AH52" i="1"/>
  <c r="AF52" i="1"/>
  <c r="AD52" i="1"/>
  <c r="Z52" i="1"/>
  <c r="AA52" i="1" s="1"/>
  <c r="AB52" i="1" s="1"/>
  <c r="X52" i="1"/>
  <c r="V52" i="1"/>
  <c r="S52" i="1"/>
  <c r="Q52" i="1"/>
  <c r="O52" i="1"/>
  <c r="M52" i="1"/>
  <c r="K52" i="1"/>
  <c r="I52" i="1"/>
  <c r="AL52" i="1" s="1"/>
  <c r="G31" i="2" s="1"/>
  <c r="AJ51" i="1"/>
  <c r="AH51" i="1"/>
  <c r="AF51" i="1"/>
  <c r="AD51" i="1"/>
  <c r="Z51" i="1"/>
  <c r="AA51" i="1" s="1"/>
  <c r="AB51" i="1" s="1"/>
  <c r="X51" i="1"/>
  <c r="V51" i="1"/>
  <c r="S51" i="1"/>
  <c r="Q51" i="1"/>
  <c r="O51" i="1"/>
  <c r="AL51" i="1" s="1"/>
  <c r="G51" i="2" s="1"/>
  <c r="M51" i="1"/>
  <c r="K51" i="1"/>
  <c r="I51" i="1"/>
  <c r="AJ50" i="1"/>
  <c r="AH50" i="1"/>
  <c r="AF50" i="1"/>
  <c r="AD50" i="1"/>
  <c r="AA50" i="1"/>
  <c r="AB50" i="1" s="1"/>
  <c r="Z50" i="1"/>
  <c r="X50" i="1"/>
  <c r="V50" i="1"/>
  <c r="S50" i="1"/>
  <c r="Q50" i="1"/>
  <c r="O50" i="1"/>
  <c r="M50" i="1"/>
  <c r="K50" i="1"/>
  <c r="AL50" i="1" s="1"/>
  <c r="G82" i="2" s="1"/>
  <c r="I50" i="1"/>
  <c r="AJ49" i="1"/>
  <c r="AH49" i="1"/>
  <c r="AF49" i="1"/>
  <c r="AD49" i="1"/>
  <c r="Z49" i="1"/>
  <c r="AA49" i="1" s="1"/>
  <c r="AB49" i="1" s="1"/>
  <c r="X49" i="1"/>
  <c r="V49" i="1"/>
  <c r="S49" i="1"/>
  <c r="Q49" i="1"/>
  <c r="O49" i="1"/>
  <c r="M49" i="1"/>
  <c r="K49" i="1"/>
  <c r="I49" i="1"/>
  <c r="AJ48" i="1"/>
  <c r="AF48" i="1"/>
  <c r="AD48" i="1"/>
  <c r="Z48" i="1"/>
  <c r="AA48" i="1" s="1"/>
  <c r="AB48" i="1" s="1"/>
  <c r="X48" i="1"/>
  <c r="V48" i="1"/>
  <c r="S48" i="1"/>
  <c r="Q48" i="1"/>
  <c r="O48" i="1"/>
  <c r="M48" i="1"/>
  <c r="K48" i="1"/>
  <c r="I48" i="1"/>
  <c r="AJ47" i="1"/>
  <c r="AF47" i="1"/>
  <c r="AD47" i="1"/>
  <c r="AB47" i="1"/>
  <c r="AA47" i="1"/>
  <c r="Z47" i="1"/>
  <c r="X47" i="1"/>
  <c r="V47" i="1"/>
  <c r="S47" i="1"/>
  <c r="Q47" i="1"/>
  <c r="O47" i="1"/>
  <c r="M47" i="1"/>
  <c r="AL47" i="1" s="1"/>
  <c r="G70" i="2" s="1"/>
  <c r="K47" i="1"/>
  <c r="I47" i="1"/>
  <c r="AJ46" i="1"/>
  <c r="AH46" i="1"/>
  <c r="AF46" i="1"/>
  <c r="AD46" i="1"/>
  <c r="AA46" i="1"/>
  <c r="AB46" i="1" s="1"/>
  <c r="Z46" i="1"/>
  <c r="X46" i="1"/>
  <c r="V46" i="1"/>
  <c r="S46" i="1"/>
  <c r="Q46" i="1"/>
  <c r="O46" i="1"/>
  <c r="M46" i="1"/>
  <c r="K46" i="1"/>
  <c r="I46" i="1"/>
  <c r="AJ45" i="1"/>
  <c r="AH45" i="1"/>
  <c r="AF45" i="1"/>
  <c r="AD45" i="1"/>
  <c r="AA45" i="1"/>
  <c r="AB45" i="1" s="1"/>
  <c r="Z45" i="1"/>
  <c r="X45" i="1"/>
  <c r="V45" i="1"/>
  <c r="S45" i="1"/>
  <c r="Q45" i="1"/>
  <c r="O45" i="1"/>
  <c r="M45" i="1"/>
  <c r="K45" i="1"/>
  <c r="I45" i="1"/>
  <c r="AJ44" i="1"/>
  <c r="AF44" i="1"/>
  <c r="AD44" i="1"/>
  <c r="AA44" i="1"/>
  <c r="AB44" i="1" s="1"/>
  <c r="Z44" i="1"/>
  <c r="X44" i="1"/>
  <c r="V44" i="1"/>
  <c r="S44" i="1"/>
  <c r="Q44" i="1"/>
  <c r="O44" i="1"/>
  <c r="M44" i="1"/>
  <c r="K44" i="1"/>
  <c r="I44" i="1"/>
  <c r="AJ43" i="1"/>
  <c r="AH43" i="1"/>
  <c r="AF43" i="1"/>
  <c r="AD43" i="1"/>
  <c r="Z43" i="1"/>
  <c r="AA43" i="1" s="1"/>
  <c r="AB43" i="1" s="1"/>
  <c r="X43" i="1"/>
  <c r="V43" i="1"/>
  <c r="S43" i="1"/>
  <c r="Q43" i="1"/>
  <c r="O43" i="1"/>
  <c r="M43" i="1"/>
  <c r="K43" i="1"/>
  <c r="I43" i="1"/>
  <c r="AJ42" i="1"/>
  <c r="AH42" i="1"/>
  <c r="AF42" i="1"/>
  <c r="AD42" i="1"/>
  <c r="AA42" i="1"/>
  <c r="AB42" i="1" s="1"/>
  <c r="Z42" i="1"/>
  <c r="X42" i="1"/>
  <c r="V42" i="1"/>
  <c r="S42" i="1"/>
  <c r="Q42" i="1"/>
  <c r="O42" i="1"/>
  <c r="M42" i="1"/>
  <c r="K42" i="1"/>
  <c r="I42" i="1"/>
  <c r="AJ41" i="1"/>
  <c r="AH41" i="1"/>
  <c r="AF41" i="1"/>
  <c r="AD41" i="1"/>
  <c r="Z41" i="1"/>
  <c r="AA41" i="1" s="1"/>
  <c r="AB41" i="1" s="1"/>
  <c r="X41" i="1"/>
  <c r="V41" i="1"/>
  <c r="S41" i="1"/>
  <c r="Q41" i="1"/>
  <c r="O41" i="1"/>
  <c r="M41" i="1"/>
  <c r="K41" i="1"/>
  <c r="I41" i="1"/>
  <c r="AJ40" i="1"/>
  <c r="AF40" i="1"/>
  <c r="AD40" i="1"/>
  <c r="Z40" i="1"/>
  <c r="AA40" i="1" s="1"/>
  <c r="AB40" i="1" s="1"/>
  <c r="X40" i="1"/>
  <c r="V40" i="1"/>
  <c r="S40" i="1"/>
  <c r="Q40" i="1"/>
  <c r="O40" i="1"/>
  <c r="M40" i="1"/>
  <c r="K40" i="1"/>
  <c r="I40" i="1"/>
  <c r="AJ39" i="1"/>
  <c r="AH39" i="1"/>
  <c r="AF39" i="1"/>
  <c r="AD39" i="1"/>
  <c r="AL39" i="1" s="1"/>
  <c r="G105" i="2" s="1"/>
  <c r="Z39" i="1"/>
  <c r="AA39" i="1" s="1"/>
  <c r="X39" i="1"/>
  <c r="V39" i="1"/>
  <c r="S39" i="1"/>
  <c r="Q39" i="1"/>
  <c r="O39" i="1"/>
  <c r="M39" i="1"/>
  <c r="K39" i="1"/>
  <c r="I39" i="1"/>
  <c r="AH38" i="1"/>
  <c r="AF38" i="1"/>
  <c r="AD38" i="1"/>
  <c r="AA38" i="1"/>
  <c r="AB38" i="1" s="1"/>
  <c r="Z38" i="1"/>
  <c r="X38" i="1"/>
  <c r="V38" i="1"/>
  <c r="S38" i="1"/>
  <c r="Q38" i="1"/>
  <c r="O38" i="1"/>
  <c r="M38" i="1"/>
  <c r="K38" i="1"/>
  <c r="AL38" i="1" s="1"/>
  <c r="G20" i="2" s="1"/>
  <c r="I38" i="1"/>
  <c r="AJ37" i="1"/>
  <c r="AF37" i="1"/>
  <c r="AD37" i="1"/>
  <c r="Z37" i="1"/>
  <c r="AA37" i="1" s="1"/>
  <c r="X37" i="1"/>
  <c r="V37" i="1"/>
  <c r="S37" i="1"/>
  <c r="Q37" i="1"/>
  <c r="O37" i="1"/>
  <c r="M37" i="1"/>
  <c r="K37" i="1"/>
  <c r="I37" i="1"/>
  <c r="AL37" i="1" s="1"/>
  <c r="G106" i="2" s="1"/>
  <c r="AJ36" i="1"/>
  <c r="AH36" i="1"/>
  <c r="AF36" i="1"/>
  <c r="AD36" i="1"/>
  <c r="Z36" i="1"/>
  <c r="AA36" i="1" s="1"/>
  <c r="AB36" i="1" s="1"/>
  <c r="X36" i="1"/>
  <c r="V36" i="1"/>
  <c r="S36" i="1"/>
  <c r="Q36" i="1"/>
  <c r="O36" i="1"/>
  <c r="AL36" i="1" s="1"/>
  <c r="G14" i="2" s="1"/>
  <c r="M36" i="1"/>
  <c r="K36" i="1"/>
  <c r="I36" i="1"/>
  <c r="AJ35" i="1"/>
  <c r="AH35" i="1"/>
  <c r="AF35" i="1"/>
  <c r="AD35" i="1"/>
  <c r="Z35" i="1"/>
  <c r="AA35" i="1" s="1"/>
  <c r="AB35" i="1" s="1"/>
  <c r="X35" i="1"/>
  <c r="V35" i="1"/>
  <c r="S35" i="1"/>
  <c r="Q35" i="1"/>
  <c r="O35" i="1"/>
  <c r="M35" i="1"/>
  <c r="K35" i="1"/>
  <c r="I35" i="1"/>
  <c r="AL35" i="1" s="1"/>
  <c r="G94" i="2" s="1"/>
  <c r="AJ34" i="1"/>
  <c r="AH34" i="1"/>
  <c r="AF34" i="1"/>
  <c r="AD34" i="1"/>
  <c r="Z34" i="1"/>
  <c r="AA34" i="1" s="1"/>
  <c r="AB34" i="1" s="1"/>
  <c r="X34" i="1"/>
  <c r="V34" i="1"/>
  <c r="S34" i="1"/>
  <c r="Q34" i="1"/>
  <c r="O34" i="1"/>
  <c r="AL34" i="1" s="1"/>
  <c r="G71" i="2" s="1"/>
  <c r="M34" i="1"/>
  <c r="K34" i="1"/>
  <c r="I34" i="1"/>
  <c r="AJ33" i="1"/>
  <c r="AF33" i="1"/>
  <c r="AD33" i="1"/>
  <c r="Z33" i="1"/>
  <c r="AA33" i="1" s="1"/>
  <c r="AB33" i="1" s="1"/>
  <c r="AL33" i="1" s="1"/>
  <c r="G85" i="2" s="1"/>
  <c r="X33" i="1"/>
  <c r="V33" i="1"/>
  <c r="S33" i="1"/>
  <c r="Q33" i="1"/>
  <c r="O33" i="1"/>
  <c r="M33" i="1"/>
  <c r="K33" i="1"/>
  <c r="I33" i="1"/>
  <c r="AJ32" i="1"/>
  <c r="AF32" i="1"/>
  <c r="AD32" i="1"/>
  <c r="AB32" i="1"/>
  <c r="AA32" i="1"/>
  <c r="Z32" i="1"/>
  <c r="X32" i="1"/>
  <c r="V32" i="1"/>
  <c r="S32" i="1"/>
  <c r="Q32" i="1"/>
  <c r="O32" i="1"/>
  <c r="M32" i="1"/>
  <c r="AL32" i="1" s="1"/>
  <c r="G88" i="2" s="1"/>
  <c r="K32" i="1"/>
  <c r="I32" i="1"/>
  <c r="AJ31" i="1"/>
  <c r="AH31" i="1"/>
  <c r="AF31" i="1"/>
  <c r="AD31" i="1"/>
  <c r="AA31" i="1"/>
  <c r="Z31" i="1"/>
  <c r="X31" i="1"/>
  <c r="V31" i="1"/>
  <c r="S31" i="1"/>
  <c r="Q31" i="1"/>
  <c r="O31" i="1"/>
  <c r="M31" i="1"/>
  <c r="K31" i="1"/>
  <c r="I31" i="1"/>
  <c r="AJ30" i="1"/>
  <c r="AF30" i="1"/>
  <c r="AD30" i="1"/>
  <c r="Z30" i="1"/>
  <c r="AA30" i="1" s="1"/>
  <c r="AB30" i="1" s="1"/>
  <c r="X30" i="1"/>
  <c r="V30" i="1"/>
  <c r="S30" i="1"/>
  <c r="Q30" i="1"/>
  <c r="O30" i="1"/>
  <c r="M30" i="1"/>
  <c r="K30" i="1"/>
  <c r="I30" i="1"/>
  <c r="AJ29" i="1"/>
  <c r="AH29" i="1"/>
  <c r="AF29" i="1"/>
  <c r="AD29" i="1"/>
  <c r="Z29" i="1"/>
  <c r="AA29" i="1" s="1"/>
  <c r="AB29" i="1" s="1"/>
  <c r="X29" i="1"/>
  <c r="V29" i="1"/>
  <c r="S29" i="1"/>
  <c r="Q29" i="1"/>
  <c r="O29" i="1"/>
  <c r="M29" i="1"/>
  <c r="K29" i="1"/>
  <c r="I29" i="1"/>
  <c r="AL29" i="1" s="1"/>
  <c r="G64" i="2" s="1"/>
  <c r="AJ28" i="1"/>
  <c r="AH28" i="1"/>
  <c r="AF28" i="1"/>
  <c r="AD28" i="1"/>
  <c r="AL28" i="1" s="1"/>
  <c r="G44" i="2" s="1"/>
  <c r="Z28" i="1"/>
  <c r="AA28" i="1" s="1"/>
  <c r="AB28" i="1" s="1"/>
  <c r="X28" i="1"/>
  <c r="V28" i="1"/>
  <c r="S28" i="1"/>
  <c r="Q28" i="1"/>
  <c r="O28" i="1"/>
  <c r="M28" i="1"/>
  <c r="K28" i="1"/>
  <c r="I28" i="1"/>
  <c r="AJ27" i="1"/>
  <c r="AF27" i="1"/>
  <c r="AD27" i="1"/>
  <c r="Z27" i="1"/>
  <c r="AA27" i="1" s="1"/>
  <c r="AB27" i="1" s="1"/>
  <c r="X27" i="1"/>
  <c r="V27" i="1"/>
  <c r="S27" i="1"/>
  <c r="Q27" i="1"/>
  <c r="O27" i="1"/>
  <c r="M27" i="1"/>
  <c r="K27" i="1"/>
  <c r="I27" i="1"/>
  <c r="AJ26" i="1"/>
  <c r="AF26" i="1"/>
  <c r="AD26" i="1"/>
  <c r="AB26" i="1"/>
  <c r="AA26" i="1"/>
  <c r="Z26" i="1"/>
  <c r="X26" i="1"/>
  <c r="V26" i="1"/>
  <c r="S26" i="1"/>
  <c r="Q26" i="1"/>
  <c r="O26" i="1"/>
  <c r="M26" i="1"/>
  <c r="AL26" i="1" s="1"/>
  <c r="G65" i="2" s="1"/>
  <c r="K26" i="1"/>
  <c r="I26" i="1"/>
  <c r="AH25" i="1"/>
  <c r="AF25" i="1"/>
  <c r="AD25" i="1"/>
  <c r="Z25" i="1"/>
  <c r="AA25" i="1" s="1"/>
  <c r="AB25" i="1" s="1"/>
  <c r="X25" i="1"/>
  <c r="V25" i="1"/>
  <c r="S25" i="1"/>
  <c r="Q25" i="1"/>
  <c r="O25" i="1"/>
  <c r="M25" i="1"/>
  <c r="K25" i="1"/>
  <c r="I25" i="1"/>
  <c r="AJ24" i="1"/>
  <c r="AH24" i="1"/>
  <c r="AF24" i="1"/>
  <c r="AD24" i="1"/>
  <c r="AA24" i="1"/>
  <c r="AB24" i="1" s="1"/>
  <c r="Z24" i="1"/>
  <c r="X24" i="1"/>
  <c r="V24" i="1"/>
  <c r="S24" i="1"/>
  <c r="Q24" i="1"/>
  <c r="O24" i="1"/>
  <c r="M24" i="1"/>
  <c r="K24" i="1"/>
  <c r="I24" i="1"/>
  <c r="AJ23" i="1"/>
  <c r="AH23" i="1"/>
  <c r="AF23" i="1"/>
  <c r="AD23" i="1"/>
  <c r="Z23" i="1"/>
  <c r="AA23" i="1" s="1"/>
  <c r="AB23" i="1" s="1"/>
  <c r="X23" i="1"/>
  <c r="V23" i="1"/>
  <c r="S23" i="1"/>
  <c r="Q23" i="1"/>
  <c r="O23" i="1"/>
  <c r="M23" i="1"/>
  <c r="K23" i="1"/>
  <c r="I23" i="1"/>
  <c r="AJ22" i="1"/>
  <c r="AH22" i="1"/>
  <c r="AF22" i="1"/>
  <c r="AD22" i="1"/>
  <c r="Z22" i="1"/>
  <c r="AA22" i="1" s="1"/>
  <c r="X22" i="1"/>
  <c r="V22" i="1"/>
  <c r="S22" i="1"/>
  <c r="Q22" i="1"/>
  <c r="O22" i="1"/>
  <c r="M22" i="1"/>
  <c r="K22" i="1"/>
  <c r="I22" i="1"/>
  <c r="AL22" i="1" s="1"/>
  <c r="G107" i="2" s="1"/>
  <c r="AJ21" i="1"/>
  <c r="AF21" i="1"/>
  <c r="AD21" i="1"/>
  <c r="AB21" i="1"/>
  <c r="Z21" i="1"/>
  <c r="AA21" i="1" s="1"/>
  <c r="X21" i="1"/>
  <c r="V21" i="1"/>
  <c r="S21" i="1"/>
  <c r="Q21" i="1"/>
  <c r="O21" i="1"/>
  <c r="M21" i="1"/>
  <c r="AL21" i="1" s="1"/>
  <c r="G43" i="2" s="1"/>
  <c r="K21" i="1"/>
  <c r="I21" i="1"/>
  <c r="AJ20" i="1"/>
  <c r="AH20" i="1"/>
  <c r="AF20" i="1"/>
  <c r="AD20" i="1"/>
  <c r="AB20" i="1"/>
  <c r="Z20" i="1"/>
  <c r="AA20" i="1" s="1"/>
  <c r="X20" i="1"/>
  <c r="V20" i="1"/>
  <c r="S20" i="1"/>
  <c r="Q20" i="1"/>
  <c r="O20" i="1"/>
  <c r="M20" i="1"/>
  <c r="AL20" i="1" s="1"/>
  <c r="G54" i="2" s="1"/>
  <c r="K20" i="1"/>
  <c r="I20" i="1"/>
  <c r="AJ19" i="1"/>
  <c r="AH19" i="1"/>
  <c r="AF19" i="1"/>
  <c r="AD19" i="1"/>
  <c r="Z19" i="1"/>
  <c r="AA19" i="1" s="1"/>
  <c r="AB19" i="1" s="1"/>
  <c r="X19" i="1"/>
  <c r="V19" i="1"/>
  <c r="S19" i="1"/>
  <c r="Q19" i="1"/>
  <c r="O19" i="1"/>
  <c r="M19" i="1"/>
  <c r="AL19" i="1" s="1"/>
  <c r="G19" i="2" s="1"/>
  <c r="K19" i="1"/>
  <c r="I19" i="1"/>
  <c r="AJ18" i="1"/>
  <c r="AH18" i="1"/>
  <c r="AF18" i="1"/>
  <c r="AD18" i="1"/>
  <c r="Z18" i="1"/>
  <c r="AA18" i="1" s="1"/>
  <c r="AB18" i="1" s="1"/>
  <c r="X18" i="1"/>
  <c r="V18" i="1"/>
  <c r="S18" i="1"/>
  <c r="Q18" i="1"/>
  <c r="O18" i="1"/>
  <c r="M18" i="1"/>
  <c r="AL18" i="1" s="1"/>
  <c r="G46" i="2" s="1"/>
  <c r="K18" i="1"/>
  <c r="I18" i="1"/>
  <c r="AJ17" i="1"/>
  <c r="AF17" i="1"/>
  <c r="AD17" i="1"/>
  <c r="AB17" i="1"/>
  <c r="AA17" i="1"/>
  <c r="Z17" i="1"/>
  <c r="X17" i="1"/>
  <c r="V17" i="1"/>
  <c r="S17" i="1"/>
  <c r="Q17" i="1"/>
  <c r="O17" i="1"/>
  <c r="M17" i="1"/>
  <c r="AL17" i="1" s="1"/>
  <c r="G53" i="2" s="1"/>
  <c r="K17" i="1"/>
  <c r="I17" i="1"/>
  <c r="AJ16" i="1"/>
  <c r="AH16" i="1"/>
  <c r="AF16" i="1"/>
  <c r="AD16" i="1"/>
  <c r="AA16" i="1"/>
  <c r="AB16" i="1" s="1"/>
  <c r="Z16" i="1"/>
  <c r="X16" i="1"/>
  <c r="V16" i="1"/>
  <c r="S16" i="1"/>
  <c r="Q16" i="1"/>
  <c r="O16" i="1"/>
  <c r="M16" i="1"/>
  <c r="K16" i="1"/>
  <c r="I16" i="1"/>
  <c r="AJ15" i="1"/>
  <c r="AF15" i="1"/>
  <c r="AD15" i="1"/>
  <c r="AA15" i="1"/>
  <c r="AB15" i="1" s="1"/>
  <c r="Z15" i="1"/>
  <c r="X15" i="1"/>
  <c r="V15" i="1"/>
  <c r="S15" i="1"/>
  <c r="Q15" i="1"/>
  <c r="O15" i="1"/>
  <c r="M15" i="1"/>
  <c r="K15" i="1"/>
  <c r="I15" i="1"/>
  <c r="AJ14" i="1"/>
  <c r="AH14" i="1"/>
  <c r="AF14" i="1"/>
  <c r="AD14" i="1"/>
  <c r="Z14" i="1"/>
  <c r="AA14" i="1" s="1"/>
  <c r="AB14" i="1" s="1"/>
  <c r="X14" i="1"/>
  <c r="V14" i="1"/>
  <c r="S14" i="1"/>
  <c r="Q14" i="1"/>
  <c r="O14" i="1"/>
  <c r="M14" i="1"/>
  <c r="K14" i="1"/>
  <c r="I14" i="1"/>
  <c r="AJ13" i="1"/>
  <c r="AF13" i="1"/>
  <c r="AD13" i="1"/>
  <c r="Z13" i="1"/>
  <c r="AA13" i="1" s="1"/>
  <c r="AB13" i="1" s="1"/>
  <c r="X13" i="1"/>
  <c r="V13" i="1"/>
  <c r="S13" i="1"/>
  <c r="Q13" i="1"/>
  <c r="O13" i="1"/>
  <c r="M13" i="1"/>
  <c r="K13" i="1"/>
  <c r="I13" i="1"/>
  <c r="AL13" i="1" s="1"/>
  <c r="G77" i="2" s="1"/>
  <c r="AJ12" i="1"/>
  <c r="AF12" i="1"/>
  <c r="AD12" i="1"/>
  <c r="AB12" i="1"/>
  <c r="Z12" i="1"/>
  <c r="AA12" i="1" s="1"/>
  <c r="X12" i="1"/>
  <c r="V12" i="1"/>
  <c r="S12" i="1"/>
  <c r="Q12" i="1"/>
  <c r="O12" i="1"/>
  <c r="M12" i="1"/>
  <c r="AL12" i="1" s="1"/>
  <c r="G55" i="2" s="1"/>
  <c r="K12" i="1"/>
  <c r="I12" i="1"/>
  <c r="AJ11" i="1"/>
  <c r="AF11" i="1"/>
  <c r="AD11" i="1"/>
  <c r="AA11" i="1"/>
  <c r="AB11" i="1" s="1"/>
  <c r="Z11" i="1"/>
  <c r="X11" i="1"/>
  <c r="V11" i="1"/>
  <c r="S11" i="1"/>
  <c r="Q11" i="1"/>
  <c r="O11" i="1"/>
  <c r="M11" i="1"/>
  <c r="K11" i="1"/>
  <c r="AL11" i="1" s="1"/>
  <c r="G92" i="2" s="1"/>
  <c r="I11" i="1"/>
  <c r="AL111" i="1" l="1"/>
  <c r="AL103" i="1"/>
  <c r="AL109" i="1"/>
  <c r="AL110" i="1"/>
  <c r="AL106" i="1"/>
  <c r="AL105" i="1"/>
  <c r="AL102" i="1"/>
  <c r="AL101" i="1"/>
  <c r="AL27" i="1"/>
  <c r="G27" i="2" s="1"/>
  <c r="AL46" i="1"/>
  <c r="G79" i="2" s="1"/>
  <c r="AL40" i="1"/>
  <c r="G89" i="2" s="1"/>
  <c r="AL16" i="1"/>
  <c r="G100" i="2" s="1"/>
  <c r="AL77" i="1"/>
  <c r="G37" i="2" s="1"/>
  <c r="AL23" i="1"/>
  <c r="G42" i="2" s="1"/>
  <c r="AL25" i="1"/>
  <c r="G25" i="2" s="1"/>
  <c r="AL45" i="1"/>
  <c r="G83" i="2" s="1"/>
  <c r="AL53" i="1"/>
  <c r="G39" i="2" s="1"/>
  <c r="AL71" i="1"/>
  <c r="G60" i="2" s="1"/>
  <c r="AL15" i="1"/>
  <c r="G104" i="2" s="1"/>
  <c r="AL63" i="1"/>
  <c r="G13" i="2" s="1"/>
  <c r="AL67" i="1"/>
  <c r="G57" i="2" s="1"/>
  <c r="AL73" i="1"/>
  <c r="G61" i="2" s="1"/>
  <c r="AL78" i="1"/>
  <c r="G90" i="2" s="1"/>
  <c r="AL14" i="1"/>
  <c r="G87" i="2" s="1"/>
  <c r="AL72" i="1"/>
  <c r="G97" i="2" s="1"/>
  <c r="AL41" i="1"/>
  <c r="G15" i="2" s="1"/>
  <c r="AL43" i="1"/>
  <c r="G47" i="2" s="1"/>
  <c r="AL48" i="1"/>
  <c r="G72" i="2" s="1"/>
  <c r="AL49" i="1"/>
  <c r="G11" i="2" s="1"/>
  <c r="AL24" i="1"/>
  <c r="G28" i="2" s="1"/>
  <c r="AL30" i="1"/>
  <c r="G99" i="2" s="1"/>
  <c r="AL31" i="1"/>
  <c r="G111" i="2" s="1"/>
  <c r="AL42" i="1"/>
  <c r="G36" i="2" s="1"/>
  <c r="AL44" i="1"/>
  <c r="G34" i="2" s="1"/>
  <c r="AL58" i="1"/>
  <c r="G66" i="2" s="1"/>
  <c r="AL60" i="1"/>
  <c r="G18" i="2" s="1"/>
  <c r="AL64" i="1"/>
  <c r="G59" i="2" s="1"/>
  <c r="AL74" i="1"/>
  <c r="G52" i="2" s="1"/>
  <c r="AL127" i="1"/>
  <c r="AL131" i="1"/>
  <c r="AL158" i="1"/>
  <c r="AL55" i="1"/>
  <c r="G93" i="2" s="1"/>
  <c r="AL57" i="1"/>
  <c r="G67" i="2" s="1"/>
  <c r="AL86" i="1"/>
  <c r="G23" i="2" s="1"/>
  <c r="AL91" i="1"/>
  <c r="G30" i="2" s="1"/>
  <c r="AL104" i="1"/>
  <c r="AL108" i="1"/>
  <c r="AL112" i="1"/>
  <c r="AL116" i="1"/>
  <c r="AL120" i="1"/>
  <c r="AL124" i="1"/>
  <c r="AL128" i="1"/>
  <c r="AL132" i="1"/>
  <c r="AL136" i="1"/>
  <c r="AL140" i="1"/>
  <c r="AL144" i="1"/>
  <c r="AL148" i="1"/>
  <c r="AL156" i="1"/>
  <c r="AL107" i="1"/>
  <c r="AL135" i="1"/>
  <c r="AL150" i="1"/>
  <c r="AL56" i="1"/>
  <c r="G21" i="2" s="1"/>
  <c r="AL95" i="1"/>
  <c r="G91" i="2" s="1"/>
  <c r="AL154" i="1"/>
  <c r="AL80" i="1"/>
  <c r="G103" i="2" s="1"/>
  <c r="AL99" i="1"/>
  <c r="G33" i="2" s="1"/>
  <c r="AL152" i="1"/>
  <c r="AL160" i="1"/>
  <c r="AL149" i="1"/>
  <c r="AL151" i="1"/>
  <c r="AL153" i="1"/>
  <c r="AL155" i="1"/>
  <c r="AL157" i="1"/>
  <c r="AL159" i="1"/>
</calcChain>
</file>

<file path=xl/sharedStrings.xml><?xml version="1.0" encoding="utf-8"?>
<sst xmlns="http://schemas.openxmlformats.org/spreadsheetml/2006/main" count="948" uniqueCount="438">
  <si>
    <t>senza reddito</t>
  </si>
  <si>
    <t>assente</t>
  </si>
  <si>
    <t>CALCOLO DEL PUNTEGGIO PER LA PROCEDURA DI "AVVIAMENTO NUMERICO AL LAVORO" DESTINATA ALLE PERSONE CON DISABILITA' ISCRITTE NELL'ELENCO TENUTO DAL SERVIZIO "COLLOCAMENTO MIRATO PROVINCIALE" DI AVELLINO</t>
  </si>
  <si>
    <t>si</t>
  </si>
  <si>
    <t>da 4132,01 a 4468,00</t>
  </si>
  <si>
    <t>91-100</t>
  </si>
  <si>
    <t>1 cat</t>
  </si>
  <si>
    <t>no</t>
  </si>
  <si>
    <t>da 4648,01 a 5164,00</t>
  </si>
  <si>
    <t>81-90</t>
  </si>
  <si>
    <t>2 cat</t>
  </si>
  <si>
    <t>da 5164,01 a 5733,00</t>
  </si>
  <si>
    <t>71-80</t>
  </si>
  <si>
    <t>3 cat</t>
  </si>
  <si>
    <t>da 5733,01 a 6300,00</t>
  </si>
  <si>
    <t>61-70</t>
  </si>
  <si>
    <t>4 cat</t>
  </si>
  <si>
    <t>Punti base</t>
  </si>
  <si>
    <r>
      <rPr>
        <b/>
        <sz val="10"/>
        <color rgb="FF000000"/>
        <rFont val="Times New Roman"/>
        <family val="1"/>
        <charset val="1"/>
      </rPr>
      <t xml:space="preserve">Coniuge o convivente more uxorie disoccupato/inoccupato </t>
    </r>
    <r>
      <rPr>
        <i/>
        <sz val="10"/>
        <color rgb="FF000000"/>
        <rFont val="Times New Roman"/>
        <family val="1"/>
        <charset val="1"/>
      </rPr>
      <t xml:space="preserve">ex combinato disposto di cui agli </t>
    </r>
    <r>
      <rPr>
        <b/>
        <i/>
        <sz val="10"/>
        <color rgb="FF000000"/>
        <rFont val="Times New Roman"/>
        <family val="1"/>
        <charset val="1"/>
      </rPr>
      <t>artt. 19 d.lgs. 150/2015 e 4, comma 15 quater D.L. 4/2019, convertito nella L.16/2019,</t>
    </r>
    <r>
      <rPr>
        <b/>
        <sz val="10"/>
        <color rgb="FF000000"/>
        <rFont val="Times New Roman"/>
        <family val="1"/>
        <charset val="1"/>
      </rPr>
      <t xml:space="preserve"> che abbia presentato la Dichiarazione di Immediata disponibilità (DID) presso il Centro per l'Impiego prescelto, oppure in mobilità telematica</t>
    </r>
  </si>
  <si>
    <t>Figlio/a minorenne convivente ed a carico</t>
  </si>
  <si>
    <t>Figlio/a maggiorenne convivente fino al compimento del vintiquattresimo anno di età, che percepisca un reddito da lavoro pari o inferiore a € 4,000,00 (art.12 comma 2 D.P.R. 22,12,1986 (TUIR), così come modificato dall'art.1, comma 252, Legge 20/2017 - Legge di Bilancio Anno 2018)</t>
  </si>
  <si>
    <t>Figlio/a maggiorenne convivente successivamente al compimento del vintiquattresimo anno di età, che percepisca un reddito da lavoro pari o inferiore a € 2,840,51 (art.12 comma 2 D.P.R. 22,12,1986 (TUIR), così come modificato dall'art.1, comma 252, Legge 20/2017 - Legge di Bilancio Anno 2018) (massimo 25 anni e 11 mesi)</t>
  </si>
  <si>
    <r>
      <rPr>
        <b/>
        <sz val="9"/>
        <color rgb="FF000000"/>
        <rFont val="Times New Roman"/>
        <family val="1"/>
        <charset val="1"/>
      </rPr>
      <t xml:space="preserve">Figlio/a maggiorenne convivente fino al compimento del vintiseiesimo anno di età, se studente e disoccupato, ai sensi del combinato disposto di cui agli artt. 19 del DLgs. vo 150/2015 e 4, comma 15 quater D.L. 4/2019, convertito nella L. 16/2019, che abbia presentato la Dichiarazione di Immediata Disponibilità (DID) presso il Centro per l'Impiego prescelto, oppure in modalità telematica all'ANPAL - </t>
    </r>
    <r>
      <rPr>
        <b/>
        <i/>
        <sz val="9"/>
        <color rgb="FF000000"/>
        <rFont val="Times New Roman"/>
        <family val="1"/>
        <charset val="1"/>
      </rPr>
      <t>Agenzia Nazionale Politiche Attive del Lavoro -, o al Nodo Regionale</t>
    </r>
  </si>
  <si>
    <t>Figlio maggiorenne convivente, senza limiti di età, se invalido permanentemente ed inabile al lavoro</t>
  </si>
  <si>
    <t>Fratello o sorella minorenne convivente ed a carico in mancanza di genitori o entrambi disoccupati</t>
  </si>
  <si>
    <r>
      <rPr>
        <b/>
        <sz val="9"/>
        <color rgb="FF000000"/>
        <rFont val="Times New Roman"/>
        <family val="1"/>
        <charset val="1"/>
      </rPr>
      <t>SITUAZIONE ECONOMICA E PATRIMONIALE PERSONALE:</t>
    </r>
    <r>
      <rPr>
        <sz val="9"/>
        <color rgb="FF000000"/>
        <rFont val="Times New Roman"/>
        <family val="1"/>
        <charset val="1"/>
      </rPr>
      <t xml:space="preserve"> si intende il c</t>
    </r>
    <r>
      <rPr>
        <b/>
        <sz val="9"/>
        <color rgb="FF000000"/>
        <rFont val="Times New Roman"/>
        <family val="1"/>
        <charset val="1"/>
      </rPr>
      <t xml:space="preserve">omplessivo dei redditi assoggettabili all'IRPEF, al lordo degli oneri deducibili, del/della candidato/a disabile: </t>
    </r>
    <r>
      <rPr>
        <sz val="9"/>
        <color rgb="FF000000"/>
        <rFont val="Times New Roman"/>
        <family val="1"/>
        <charset val="1"/>
      </rPr>
      <t xml:space="preserve">redditi da lavoro dipendente o assimilati (es: prestazioni di disoccupazione, di mobilità, etc. erogati dall'INPS), </t>
    </r>
    <r>
      <rPr>
        <b/>
        <sz val="9"/>
        <color rgb="FF000000"/>
        <rFont val="Times New Roman"/>
        <family val="1"/>
        <charset val="1"/>
      </rPr>
      <t>compresi gli arretrati soggetti a tassazione separta, redditi da terreni e fabbricati, redditi da lavoro autonomo, redditi diversi e altri redditi</t>
    </r>
  </si>
  <si>
    <r>
      <rPr>
        <sz val="11"/>
        <color rgb="FF000000"/>
        <rFont val="Times New Roman"/>
        <family val="1"/>
        <charset val="1"/>
      </rPr>
      <t>Per i redditi annui, a qualsiasi titolo imputabili, sono individuate le fasce di reddito, con i relativi punteggi, di cui alla Tabella allegata alla Delibera di Giunta Regionale della Campania n°27 del 27,11,2002;</t>
    </r>
    <r>
      <rPr>
        <b/>
        <sz val="11"/>
        <color rgb="FF000000"/>
        <rFont val="Times New Roman"/>
        <family val="1"/>
        <charset val="1"/>
      </rPr>
      <t xml:space="preserve"> PER ULTERIORE FASCIA DI EURO 516,00 SI AGGIUNGONO ULTERIORI 12 PUNTI</t>
    </r>
  </si>
  <si>
    <t>ANZIANITA' ISCRIZIONE DAL 1976 AL 03/1988</t>
  </si>
  <si>
    <t>ANZIANITA' DI ISCRIZIONE DAL 1° APRILE 1988 AL 31/01/2021 - PUNTI +1 PER OGNI MESE  (le frazioni dei mesi non si considerano)</t>
  </si>
  <si>
    <t>GRADO DI INVALIDITA'</t>
  </si>
  <si>
    <t>TOTALE</t>
  </si>
  <si>
    <t>da 6300,01 a 6817,00</t>
  </si>
  <si>
    <t>51-60</t>
  </si>
  <si>
    <t>5 cat</t>
  </si>
  <si>
    <t>da 6817,01 a 7385,00</t>
  </si>
  <si>
    <t>41-50</t>
  </si>
  <si>
    <t>6 cat</t>
  </si>
  <si>
    <t>da 7385,01 a 7953,00</t>
  </si>
  <si>
    <t>33-40</t>
  </si>
  <si>
    <t>7 cat</t>
  </si>
  <si>
    <t>da 7953,01 a 8522,00</t>
  </si>
  <si>
    <t>8 cat</t>
  </si>
  <si>
    <t>Cognome</t>
  </si>
  <si>
    <t>Nome</t>
  </si>
  <si>
    <t>codice fiscale</t>
  </si>
  <si>
    <t>N. di prot.</t>
  </si>
  <si>
    <t>numero figli conviventi a carico</t>
  </si>
  <si>
    <t>n.ro figlio/a maggiorenni (fino a 24) a carico di genitori</t>
  </si>
  <si>
    <t xml:space="preserve">n.ro figlio/a maggiorenni (fino a 25 e 11 mesi) a carico di genitori </t>
  </si>
  <si>
    <t>n.ro figlio/a maggiorenne fino al 26° anno se studente o disoccupato</t>
  </si>
  <si>
    <t>n.ro figlio/a, attribuito ad entrambi i genitori, disoccupati</t>
  </si>
  <si>
    <t>Fratello o sorella minorenni in assenz adi genitori o entrambi disoccupti</t>
  </si>
  <si>
    <t>Senza genitori</t>
  </si>
  <si>
    <t>Situzazione economica e patrimoniane personale in Euro</t>
  </si>
  <si>
    <t>1 pumto per ogni mese</t>
  </si>
  <si>
    <t>Percentuale invalidante</t>
  </si>
  <si>
    <t>Invalidi di guerra e servizio</t>
  </si>
  <si>
    <t>da 8522,01 a 9090,00</t>
  </si>
  <si>
    <t>MELCHIONNO</t>
  </si>
  <si>
    <t>VITO</t>
  </si>
  <si>
    <t>MLCVTI92H05A509I</t>
  </si>
  <si>
    <t>CPI/2021/22294</t>
  </si>
  <si>
    <t xml:space="preserve">PREZIOSI </t>
  </si>
  <si>
    <t>CARLA</t>
  </si>
  <si>
    <t>PRZCRL70S44A101C</t>
  </si>
  <si>
    <t>CPI/2021/22290</t>
  </si>
  <si>
    <t>RUSSO</t>
  </si>
  <si>
    <t>ANTONELLA</t>
  </si>
  <si>
    <t>RSSNNL90M51A509E</t>
  </si>
  <si>
    <t>CPI/2021/22542</t>
  </si>
  <si>
    <t>SORRENTINO</t>
  </si>
  <si>
    <t>LIBERA</t>
  </si>
  <si>
    <t>SRRLBR73L52L259L</t>
  </si>
  <si>
    <t>CPI/2021/22546</t>
  </si>
  <si>
    <t>BASCI</t>
  </si>
  <si>
    <t>FELICINA</t>
  </si>
  <si>
    <t>BSCFCN87M61A399D</t>
  </si>
  <si>
    <t>CPI/2021/22530</t>
  </si>
  <si>
    <t>CARCAGNO</t>
  </si>
  <si>
    <t>ANTONIO</t>
  </si>
  <si>
    <t>CRCNTN68D27F839I</t>
  </si>
  <si>
    <t>CPI/2021/22537</t>
  </si>
  <si>
    <t>PECCHILLO</t>
  </si>
  <si>
    <t>MICHELINA</t>
  </si>
  <si>
    <t>PCCMHL66P70D798A</t>
  </si>
  <si>
    <t>CPI/2021/22183</t>
  </si>
  <si>
    <t>PETILLO</t>
  </si>
  <si>
    <t>OLINDO</t>
  </si>
  <si>
    <t>PTLLND86L19A509P</t>
  </si>
  <si>
    <t>CPI/2021/22172</t>
  </si>
  <si>
    <t>CANNAS</t>
  </si>
  <si>
    <t>PIETRO</t>
  </si>
  <si>
    <t>CNNPTR74R19B590D</t>
  </si>
  <si>
    <t>CPI/2021/21217</t>
  </si>
  <si>
    <t>PAPA</t>
  </si>
  <si>
    <t>VALENTINA</t>
  </si>
  <si>
    <t>PPAVNT80P43A509Q</t>
  </si>
  <si>
    <t>CPI/2021/21215</t>
  </si>
  <si>
    <t>LABRIOLA</t>
  </si>
  <si>
    <t>MARIANNA</t>
  </si>
  <si>
    <t>LBRMNN85S47A399W</t>
  </si>
  <si>
    <t>CPI/2021/21196</t>
  </si>
  <si>
    <t>NARDI</t>
  </si>
  <si>
    <t>MAURO VINCENZO</t>
  </si>
  <si>
    <t>NRDMVN86P21A509N</t>
  </si>
  <si>
    <t>CPI/2021/21209</t>
  </si>
  <si>
    <t>CHIOCCHI</t>
  </si>
  <si>
    <t>JULI</t>
  </si>
  <si>
    <t>CHCJLU91T59Z222T</t>
  </si>
  <si>
    <t>CPI/2021/21189</t>
  </si>
  <si>
    <t>MAZZA</t>
  </si>
  <si>
    <t>ANNA MARIA</t>
  </si>
  <si>
    <t>MZZNMR76L67Z114R</t>
  </si>
  <si>
    <t>CPI/2021/18239</t>
  </si>
  <si>
    <t>D’AVANZO</t>
  </si>
  <si>
    <t>SAVERIO</t>
  </si>
  <si>
    <t>DVNSVR81H28A509D</t>
  </si>
  <si>
    <t>CPI/2021/17299</t>
  </si>
  <si>
    <t>NAPOLITANO</t>
  </si>
  <si>
    <t>CARMINE</t>
  </si>
  <si>
    <t>NPLCMN76A20A509D</t>
  </si>
  <si>
    <t>CPI/2021/16473</t>
  </si>
  <si>
    <t>CAPALDO</t>
  </si>
  <si>
    <t>RITA</t>
  </si>
  <si>
    <t>CPLRTI66H43A509Q</t>
  </si>
  <si>
    <t>CPI/2021/17850</t>
  </si>
  <si>
    <t>FAMOSO</t>
  </si>
  <si>
    <t>FULVIA</t>
  </si>
  <si>
    <t>FMSFLV66S49A509D</t>
  </si>
  <si>
    <t>CPI/2021/18097</t>
  </si>
  <si>
    <t>VERNACCIO</t>
  </si>
  <si>
    <t>VITO ANTONIO</t>
  </si>
  <si>
    <t>VRNVNT76P02Z133R</t>
  </si>
  <si>
    <t>CPI/2021/18077</t>
  </si>
  <si>
    <t>CALABRESE</t>
  </si>
  <si>
    <t>EMILIA</t>
  </si>
  <si>
    <t>CLBMLE62L44M130I</t>
  </si>
  <si>
    <t>CPI/2021/18074</t>
  </si>
  <si>
    <t>CRISCITIELLO</t>
  </si>
  <si>
    <t>VINCENZO</t>
  </si>
  <si>
    <t>CRSVCN70R16Z133T</t>
  </si>
  <si>
    <t>CPI/2021/18099</t>
  </si>
  <si>
    <t>FIORENTINO</t>
  </si>
  <si>
    <t>GIOVANNA</t>
  </si>
  <si>
    <t>FRNGNN74T61A509I</t>
  </si>
  <si>
    <t>CPI/2021/18276</t>
  </si>
  <si>
    <t>IUSPA</t>
  </si>
  <si>
    <t>DELFINA</t>
  </si>
  <si>
    <t>SPIDFN64R62A399U</t>
  </si>
  <si>
    <t>CPI/2021/18102</t>
  </si>
  <si>
    <t>SPARANO</t>
  </si>
  <si>
    <t>FABIO</t>
  </si>
  <si>
    <t>SPRFBA74S07F839I</t>
  </si>
  <si>
    <t>CPI/2021/15520</t>
  </si>
  <si>
    <t>ALTAVILLA</t>
  </si>
  <si>
    <t>FRANCESCO</t>
  </si>
  <si>
    <t>LTVFNC62H14Z133J</t>
  </si>
  <si>
    <t>CPI/2021/15498</t>
  </si>
  <si>
    <t>MONTEFUSCO</t>
  </si>
  <si>
    <t>PASQUALE</t>
  </si>
  <si>
    <t>MNTPQL79B07A509Y</t>
  </si>
  <si>
    <t>CPI/2021/15816</t>
  </si>
  <si>
    <t>GADDINI</t>
  </si>
  <si>
    <t>ERIKA</t>
  </si>
  <si>
    <t>GDDRKE90E62A509T</t>
  </si>
  <si>
    <t>CPI/2021/16417</t>
  </si>
  <si>
    <t>VILLARICCA</t>
  </si>
  <si>
    <t>VLLPQL68C03A509W</t>
  </si>
  <si>
    <t>CPI/2021/15704</t>
  </si>
  <si>
    <t>CIPRIANO</t>
  </si>
  <si>
    <t>SILVIA</t>
  </si>
  <si>
    <t>CPRSLV72A52G370S</t>
  </si>
  <si>
    <t>CPI/2021/18324</t>
  </si>
  <si>
    <t>DELLA SALA</t>
  </si>
  <si>
    <t>MARIA</t>
  </si>
  <si>
    <t>DLLMRA00D56H501M</t>
  </si>
  <si>
    <t>CPI/2021/18513</t>
  </si>
  <si>
    <t>MAROTTA</t>
  </si>
  <si>
    <t>MRTFNC65A13I300R</t>
  </si>
  <si>
    <t>CPI/2021/20353</t>
  </si>
  <si>
    <t>MEROLA</t>
  </si>
  <si>
    <t>MARY</t>
  </si>
  <si>
    <t>MRLMRY92T51A509D</t>
  </si>
  <si>
    <t>CPI/2021/20333</t>
  </si>
  <si>
    <t>PICONE</t>
  </si>
  <si>
    <t>ANTONIETTA</t>
  </si>
  <si>
    <t>GRRFRC94R61A489C</t>
  </si>
  <si>
    <t>CPI/2021/20334</t>
  </si>
  <si>
    <t>CURCIO</t>
  </si>
  <si>
    <t>KATIA</t>
  </si>
  <si>
    <t>CRCKTA79M71A509G</t>
  </si>
  <si>
    <t>CPI/2021/20337</t>
  </si>
  <si>
    <t>PETITO</t>
  </si>
  <si>
    <t>MICHELA</t>
  </si>
  <si>
    <t>PTTMHL93D60F839G</t>
  </si>
  <si>
    <t>CPI/2021/18298</t>
  </si>
  <si>
    <t>MANGONE</t>
  </si>
  <si>
    <t>MARIANTONIA</t>
  </si>
  <si>
    <t>MNGMNT80L61A509E</t>
  </si>
  <si>
    <t>CPI/2021/20345</t>
  </si>
  <si>
    <t>PCNNNT66H58F546U</t>
  </si>
  <si>
    <t>CPI/2021/18505</t>
  </si>
  <si>
    <t>DI PALMA</t>
  </si>
  <si>
    <t>CLAUDIO</t>
  </si>
  <si>
    <t>DPLCLD60A19A509D</t>
  </si>
  <si>
    <t>CPI/2021/18280</t>
  </si>
  <si>
    <t>DI LUCCIO</t>
  </si>
  <si>
    <t>DLCPQL72C17A509B</t>
  </si>
  <si>
    <t>CPI/2021/15783</t>
  </si>
  <si>
    <t>ERCOLINO</t>
  </si>
  <si>
    <t>RINO</t>
  </si>
  <si>
    <t>RCLRNI74S16A509M</t>
  </si>
  <si>
    <t>CPI/2021/18204</t>
  </si>
  <si>
    <t>MANGANIELLO</t>
  </si>
  <si>
    <t>ERMINIO</t>
  </si>
  <si>
    <t>MNGRMN66B10Z114W</t>
  </si>
  <si>
    <t>CPI/2021/20325</t>
  </si>
  <si>
    <t>SALVIO</t>
  </si>
  <si>
    <t>ANDREA</t>
  </si>
  <si>
    <t>SLVNDR93B26A509P</t>
  </si>
  <si>
    <t>CPI/2021/21559</t>
  </si>
  <si>
    <t>AMBROSONE</t>
  </si>
  <si>
    <t>MARIA ANGELA</t>
  </si>
  <si>
    <t>MBRMNG96D64A509S</t>
  </si>
  <si>
    <t>CPI/2021/22564</t>
  </si>
  <si>
    <t>DE ANGELIS</t>
  </si>
  <si>
    <t>PEPPINO</t>
  </si>
  <si>
    <t>DNGPPN72M01Z133I</t>
  </si>
  <si>
    <t>CPI/2021/22565</t>
  </si>
  <si>
    <t>BLASO</t>
  </si>
  <si>
    <t>SILVANO ANTONIO</t>
  </si>
  <si>
    <t xml:space="preserve">BLSSVN84M26A399D </t>
  </si>
  <si>
    <t>CPI/2021/22947</t>
  </si>
  <si>
    <t>LA SALA</t>
  </si>
  <si>
    <t>MASSIMILIANO</t>
  </si>
  <si>
    <t>LSLMSM73D20A509W</t>
  </si>
  <si>
    <t>CPI/2021/22951</t>
  </si>
  <si>
    <t>PETRILLO</t>
  </si>
  <si>
    <t>CONCETTA PATRIZIA</t>
  </si>
  <si>
    <t xml:space="preserve">PTRCCT61B60E038C </t>
  </si>
  <si>
    <t>CPI/2021/23334</t>
  </si>
  <si>
    <t>NAPPA</t>
  </si>
  <si>
    <t>FABIO SEBASTIANO</t>
  </si>
  <si>
    <t>NPPFSB86H03A489N</t>
  </si>
  <si>
    <t>CPI/2021/23773</t>
  </si>
  <si>
    <t>BELFIORE</t>
  </si>
  <si>
    <t>MAURIZIO</t>
  </si>
  <si>
    <t>BLFMRZ62E27A509S</t>
  </si>
  <si>
    <t>CPI/2021/23774</t>
  </si>
  <si>
    <t>BOCHICCHIO</t>
  </si>
  <si>
    <t xml:space="preserve">FABIO </t>
  </si>
  <si>
    <t>BCHFBA82C09A489F</t>
  </si>
  <si>
    <t>CPI/2021/23775</t>
  </si>
  <si>
    <t>GRASSO</t>
  </si>
  <si>
    <t>ARMANDO</t>
  </si>
  <si>
    <t>GRSRND77L08B674H</t>
  </si>
  <si>
    <t>CPI/2021/23785</t>
  </si>
  <si>
    <t>TOZZA</t>
  </si>
  <si>
    <t>MARIA PASQUALINA</t>
  </si>
  <si>
    <t>TZZMPS81M46A509E</t>
  </si>
  <si>
    <t>CPI/2021/23792</t>
  </si>
  <si>
    <t>ZIVIELLO</t>
  </si>
  <si>
    <t>INGRID</t>
  </si>
  <si>
    <t>ZVLNRD89B57A489E</t>
  </si>
  <si>
    <t>CPI/2021/23794</t>
  </si>
  <si>
    <t>BONETTI</t>
  </si>
  <si>
    <t>BNTNNL90H54A509B</t>
  </si>
  <si>
    <t>CPI/2021/23986</t>
  </si>
  <si>
    <t>DOMENICO</t>
  </si>
  <si>
    <t>RSSDNC76C10A566X</t>
  </si>
  <si>
    <t>CPI/2021/23997</t>
  </si>
  <si>
    <t>DE CHIARA</t>
  </si>
  <si>
    <t>LUCIA</t>
  </si>
  <si>
    <t>DCHLCU72T53A975S</t>
  </si>
  <si>
    <t>CPI/2021/24012</t>
  </si>
  <si>
    <t>ZULLO</t>
  </si>
  <si>
    <t>ZLLVCN91H27A489R</t>
  </si>
  <si>
    <t>CPI/2021/24018</t>
  </si>
  <si>
    <t>PERSICO</t>
  </si>
  <si>
    <t>ANGELA</t>
  </si>
  <si>
    <t>PRSNGL69C06L845G</t>
  </si>
  <si>
    <t>CPI/2021/24028</t>
  </si>
  <si>
    <t>GALASSO</t>
  </si>
  <si>
    <t xml:space="preserve">GLSMNN82M70A509I </t>
  </si>
  <si>
    <t>CPI/2021/24040</t>
  </si>
  <si>
    <t>MARTIGNETTI</t>
  </si>
  <si>
    <t>CARLO</t>
  </si>
  <si>
    <t>MRTCRL64S06F491J</t>
  </si>
  <si>
    <t>CPI/2021/24053</t>
  </si>
  <si>
    <t>NIGRO</t>
  </si>
  <si>
    <t>STEFANO</t>
  </si>
  <si>
    <t>NRDNRT78A58F924P</t>
  </si>
  <si>
    <t>CPI/2021/24406</t>
  </si>
  <si>
    <t>CARUSO</t>
  </si>
  <si>
    <t>GUILLERMO</t>
  </si>
  <si>
    <t>CRSGLR64H21Z614T</t>
  </si>
  <si>
    <t>CPI/2021/24409</t>
  </si>
  <si>
    <t>CAFAZZO</t>
  </si>
  <si>
    <t>CFZFNC75B08A509F</t>
  </si>
  <si>
    <t>CPI/2021/24467</t>
  </si>
  <si>
    <t>ZARRA</t>
  </si>
  <si>
    <t>DAMIANO</t>
  </si>
  <si>
    <t>ZRRDMN94T19A509V</t>
  </si>
  <si>
    <t>CPI/2021/24474</t>
  </si>
  <si>
    <t>BARILE</t>
  </si>
  <si>
    <t>VINCENZA</t>
  </si>
  <si>
    <t>BRLVCN71L67C983N</t>
  </si>
  <si>
    <t>CPI/2021/24476</t>
  </si>
  <si>
    <t>CERCHIONE</t>
  </si>
  <si>
    <t>CRCNDR72E25A509L</t>
  </si>
  <si>
    <t>CPI/2021/24479</t>
  </si>
  <si>
    <t>CHIARADONNA</t>
  </si>
  <si>
    <t>CHRMRA90R45A509Q</t>
  </si>
  <si>
    <t>CPI/2021/24619</t>
  </si>
  <si>
    <t>IMPERATO</t>
  </si>
  <si>
    <t>BARTOLOMEO</t>
  </si>
  <si>
    <t>MPRBTL77B14L259N</t>
  </si>
  <si>
    <t>CPI/2021/24900</t>
  </si>
  <si>
    <t>GILIBERTI</t>
  </si>
  <si>
    <t>RAFFAELE</t>
  </si>
  <si>
    <t>GLBRFL69P04I805N</t>
  </si>
  <si>
    <t>CPI/2021/24906</t>
  </si>
  <si>
    <t>ALVINO</t>
  </si>
  <si>
    <t>RENATO</t>
  </si>
  <si>
    <t>LVNRNT63D21A509G</t>
  </si>
  <si>
    <t xml:space="preserve">CPI/2021/24913 </t>
  </si>
  <si>
    <t>RAIMO</t>
  </si>
  <si>
    <t>RMAMSM93E23H703A</t>
  </si>
  <si>
    <t>CPI/2021/24920</t>
  </si>
  <si>
    <t>TESTA</t>
  </si>
  <si>
    <t>MARIA TERESA</t>
  </si>
  <si>
    <t>TSTMTR95P48G039Q</t>
  </si>
  <si>
    <t>CPI/2021/24923</t>
  </si>
  <si>
    <t>FAGGIANO</t>
  </si>
  <si>
    <t>EUSTACHIO ROBERTO</t>
  </si>
  <si>
    <t xml:space="preserve">FGGSCH91R02A509D </t>
  </si>
  <si>
    <t>CPI/2021/24926</t>
  </si>
  <si>
    <t>MAURIELLO</t>
  </si>
  <si>
    <t>LUCA</t>
  </si>
  <si>
    <t>MRLLCU79H15A509K</t>
  </si>
  <si>
    <t xml:space="preserve">CPI/2021/25024 </t>
  </si>
  <si>
    <t>CHIEFFO</t>
  </si>
  <si>
    <t>ANIELLO</t>
  </si>
  <si>
    <t>CHFNLL73H24A566F</t>
  </si>
  <si>
    <t>CPI/2021/25025</t>
  </si>
  <si>
    <t>FESTA</t>
  </si>
  <si>
    <t>LAURA</t>
  </si>
  <si>
    <t>FSTLRA79H48A509I</t>
  </si>
  <si>
    <t>CPI/2021/25027</t>
  </si>
  <si>
    <t>PASCUCCIO</t>
  </si>
  <si>
    <t>MASSIMO</t>
  </si>
  <si>
    <t>PSCMSM86D16A783M</t>
  </si>
  <si>
    <t>CPI/2021/25029</t>
  </si>
  <si>
    <t>PULZONE</t>
  </si>
  <si>
    <t>PLZRTI65D48A509E</t>
  </si>
  <si>
    <t>CPI/2021/25030</t>
  </si>
  <si>
    <t>GIANLUCA</t>
  </si>
  <si>
    <t>PLZGLC74H23A489E</t>
  </si>
  <si>
    <t>CPI/2021/25031</t>
  </si>
  <si>
    <t>IMBRIANI</t>
  </si>
  <si>
    <t>EMILIA PASQUALINA</t>
  </si>
  <si>
    <t>MBRMPS81D59A509R</t>
  </si>
  <si>
    <t>CPI/2021/25032</t>
  </si>
  <si>
    <t>CIOFFI</t>
  </si>
  <si>
    <t>GIUSEPPE</t>
  </si>
  <si>
    <t>CFFGPP89E24A783X</t>
  </si>
  <si>
    <t>CPI/2021/25042</t>
  </si>
  <si>
    <t>MONACO</t>
  </si>
  <si>
    <t>POLCARO</t>
  </si>
  <si>
    <t xml:space="preserve">MNCMHL87M44A399O </t>
  </si>
  <si>
    <t>CPI/2021/25082</t>
  </si>
  <si>
    <t>AMOROSO DE RESPINIS</t>
  </si>
  <si>
    <t>FILOMENA</t>
  </si>
  <si>
    <t>MRSFMN70D58I281W</t>
  </si>
  <si>
    <t>CPI/2021/25086</t>
  </si>
  <si>
    <t>GIAMMARINO</t>
  </si>
  <si>
    <t>CINDY</t>
  </si>
  <si>
    <t>GMMCDY01L44A717C</t>
  </si>
  <si>
    <t xml:space="preserve">CPI/2021/25092 </t>
  </si>
  <si>
    <t>ARGENIO</t>
  </si>
  <si>
    <t>RGNRND70D01A489G</t>
  </si>
  <si>
    <t>CPI/2021/25095</t>
  </si>
  <si>
    <t>FIORE</t>
  </si>
  <si>
    <t>FRIPTR65H29A509H</t>
  </si>
  <si>
    <t>CPI/2021/25097</t>
  </si>
  <si>
    <t>CERUNDOLO</t>
  </si>
  <si>
    <t>GAETANO</t>
  </si>
  <si>
    <t>CRNGTN66D18A509B</t>
  </si>
  <si>
    <t>COLUCCI</t>
  </si>
  <si>
    <t>GIOVANNI</t>
  </si>
  <si>
    <t>CLCGNN77A16A509F</t>
  </si>
  <si>
    <t>DI CHIARA</t>
  </si>
  <si>
    <t>LIDIA</t>
  </si>
  <si>
    <t>DCHLDI66M50F230H</t>
  </si>
  <si>
    <t>CPI/2021/24462</t>
  </si>
  <si>
    <t>GRADUATORIA DEFINITIVA PER LA PROCEDURA DI "AVVIAMENTO NUMERICO AL LAVORO" DESTINATA ALLE PERSONE CON DISABILITA' ISCRITTE NELL'ELENCO TENUTO DAL SERVIZIO "COLLOCAMENTO MIRATO PROVINCIALE" DI AVELLINO</t>
  </si>
  <si>
    <t>46-50</t>
  </si>
  <si>
    <t>CPI/2021/56226</t>
  </si>
  <si>
    <t>CPI/2021/56222</t>
  </si>
  <si>
    <t>MADDALONI</t>
  </si>
  <si>
    <t>ANNA</t>
  </si>
  <si>
    <t>MDDNNA80T54D969D</t>
  </si>
  <si>
    <t>CPI/2021/19630</t>
  </si>
  <si>
    <t>PICARIELLO</t>
  </si>
  <si>
    <t>DANIELE</t>
  </si>
  <si>
    <t>PCRDNL87B09A509Y</t>
  </si>
  <si>
    <t>CPI/2021/18927</t>
  </si>
  <si>
    <t>ROMANO</t>
  </si>
  <si>
    <t>TONY</t>
  </si>
  <si>
    <t>RMNTNY82H06A509I</t>
  </si>
  <si>
    <t>CPI/2021/18931</t>
  </si>
  <si>
    <t>SENA</t>
  </si>
  <si>
    <t>PATRIZIA</t>
  </si>
  <si>
    <t>SNEPRZ76H50A509G</t>
  </si>
  <si>
    <t>CPI/2021/17487</t>
  </si>
  <si>
    <t>GENOVESE</t>
  </si>
  <si>
    <t>GAIA</t>
  </si>
  <si>
    <t>GNVGAI01C64E205T</t>
  </si>
  <si>
    <t>CPI/2021/18170</t>
  </si>
  <si>
    <t>LIQUIDATO</t>
  </si>
  <si>
    <t>LQDGNN90H10A509K</t>
  </si>
  <si>
    <t>CPI/2021/22556</t>
  </si>
  <si>
    <t>ADELE INDIA</t>
  </si>
  <si>
    <t>RSSDND89M66A509J</t>
  </si>
  <si>
    <t>CPI/2021/20393</t>
  </si>
  <si>
    <t>ANNARITA</t>
  </si>
  <si>
    <t>CPI/2021/24159</t>
  </si>
  <si>
    <t>ALATI</t>
  </si>
  <si>
    <t>ANITA</t>
  </si>
  <si>
    <t>LTANTA82H68Z112P</t>
  </si>
  <si>
    <t>CPI/2021/23983</t>
  </si>
  <si>
    <t>VITALE</t>
  </si>
  <si>
    <t>IVAN</t>
  </si>
  <si>
    <t>VTLVNI82E20A509S</t>
  </si>
  <si>
    <t>CPI/2021/16888</t>
  </si>
  <si>
    <t>D’ONOFRIO</t>
  </si>
  <si>
    <t>DNFMNN92H52A509G</t>
  </si>
  <si>
    <t>CPI/2021/15550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</si>
</sst>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4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1"/>
    </font>
    <font>
      <b/>
      <i/>
      <sz val="10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i/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u/>
      <sz val="14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i/>
      <sz val="9"/>
      <color rgb="FF000000"/>
      <name val="Times New Roman"/>
      <family val="1"/>
      <charset val="1"/>
    </font>
    <font>
      <i/>
      <sz val="11"/>
      <color rgb="FF000000"/>
      <name val="Times New Roman"/>
      <family val="1"/>
      <charset val="1"/>
    </font>
    <font>
      <i/>
      <sz val="7"/>
      <color rgb="FF000000"/>
      <name val="Times New Roman"/>
      <family val="1"/>
      <charset val="1"/>
    </font>
    <font>
      <i/>
      <sz val="8"/>
      <color rgb="FF000000"/>
      <name val="Times New Roman"/>
      <family val="1"/>
      <charset val="1"/>
    </font>
    <font>
      <i/>
      <sz val="7.5"/>
      <color rgb="FF000000"/>
      <name val="Times New Roman"/>
      <family val="1"/>
      <charset val="1"/>
    </font>
    <font>
      <i/>
      <sz val="6"/>
      <color rgb="FF000000"/>
      <name val="Times New Roman"/>
      <family val="1"/>
      <charset val="1"/>
    </font>
    <font>
      <b/>
      <sz val="5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6"/>
      <color rgb="FF000000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ED7D3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0" fillId="2" borderId="4" xfId="0" applyFill="1" applyBorder="1"/>
    <xf numFmtId="0" fontId="15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164" fontId="20" fillId="3" borderId="10" xfId="0" applyNumberFormat="1" applyFont="1" applyFill="1" applyBorder="1" applyAlignment="1">
      <alignment horizontal="center" vertical="center"/>
    </xf>
    <xf numFmtId="1" fontId="20" fillId="3" borderId="10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164" fontId="20" fillId="3" borderId="15" xfId="0" applyNumberFormat="1" applyFont="1" applyFill="1" applyBorder="1" applyAlignment="1">
      <alignment horizontal="center" vertical="center"/>
    </xf>
    <xf numFmtId="1" fontId="20" fillId="3" borderId="15" xfId="0" applyNumberFormat="1" applyFont="1" applyFill="1" applyBorder="1" applyAlignment="1">
      <alignment horizontal="center" vertical="center"/>
    </xf>
    <xf numFmtId="1" fontId="8" fillId="2" borderId="15" xfId="0" applyNumberFormat="1" applyFont="1" applyFill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16" xfId="0" applyBorder="1"/>
    <xf numFmtId="164" fontId="20" fillId="3" borderId="8" xfId="0" applyNumberFormat="1" applyFont="1" applyFill="1" applyBorder="1" applyAlignment="1">
      <alignment horizontal="center" vertical="center"/>
    </xf>
    <xf numFmtId="1" fontId="20" fillId="3" borderId="8" xfId="0" applyNumberFormat="1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center" vertical="center"/>
    </xf>
    <xf numFmtId="0" fontId="0" fillId="0" borderId="17" xfId="0" applyBorder="1"/>
    <xf numFmtId="165" fontId="4" fillId="0" borderId="8" xfId="0" applyNumberFormat="1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0"/>
  <sheetViews>
    <sheetView tabSelected="1" zoomScale="110" zoomScaleNormal="110" workbookViewId="0">
      <pane ySplit="10" topLeftCell="A11" activePane="bottomLeft" state="frozen"/>
      <selection pane="bottomLeft" activeCell="B6" sqref="B6:E9"/>
    </sheetView>
  </sheetViews>
  <sheetFormatPr defaultColWidth="8.7109375" defaultRowHeight="15.75" x14ac:dyDescent="0.25"/>
  <cols>
    <col min="1" max="1" width="5.140625" customWidth="1"/>
    <col min="2" max="3" width="18.7109375" hidden="1" customWidth="1"/>
    <col min="4" max="4" width="24.28515625" style="1" hidden="1" customWidth="1"/>
    <col min="5" max="5" width="24.28515625" style="1" customWidth="1"/>
    <col min="6" max="6" width="3.42578125" customWidth="1"/>
    <col min="7" max="7" width="6.85546875" style="2" customWidth="1"/>
    <col min="8" max="8" width="55.7109375" customWidth="1"/>
    <col min="9" max="9" width="7.7109375" customWidth="1"/>
    <col min="10" max="10" width="48.85546875" customWidth="1"/>
    <col min="11" max="11" width="7.7109375" customWidth="1"/>
    <col min="12" max="12" width="50.7109375" customWidth="1"/>
    <col min="13" max="13" width="7.7109375" customWidth="1"/>
    <col min="14" max="14" width="50.7109375" customWidth="1"/>
    <col min="15" max="15" width="7.7109375" customWidth="1"/>
    <col min="16" max="16" width="47.85546875" customWidth="1"/>
    <col min="17" max="17" width="7.7109375" customWidth="1"/>
    <col min="18" max="18" width="47.7109375" customWidth="1"/>
    <col min="19" max="19" width="7.7109375" customWidth="1"/>
    <col min="20" max="20" width="47.85546875" customWidth="1"/>
    <col min="21" max="22" width="7.7109375" customWidth="1"/>
    <col min="23" max="23" width="47.7109375" customWidth="1"/>
    <col min="24" max="24" width="7.7109375" customWidth="1"/>
    <col min="25" max="25" width="47.7109375" customWidth="1"/>
    <col min="26" max="26" width="5.5703125" hidden="1" customWidth="1"/>
    <col min="27" max="27" width="5.42578125" hidden="1" customWidth="1"/>
    <col min="29" max="29" width="47.140625" customWidth="1"/>
    <col min="30" max="30" width="7.7109375" customWidth="1"/>
    <col min="31" max="31" width="47.7109375" customWidth="1"/>
    <col min="32" max="32" width="7.7109375" customWidth="1"/>
    <col min="33" max="33" width="40.7109375" customWidth="1"/>
    <col min="34" max="34" width="7.7109375" customWidth="1"/>
    <col min="35" max="35" width="40.7109375" customWidth="1"/>
    <col min="36" max="36" width="7.7109375" customWidth="1"/>
    <col min="37" max="37" width="9.140625" customWidth="1"/>
    <col min="38" max="38" width="16.42578125" customWidth="1"/>
    <col min="39" max="39" width="9.140625" customWidth="1"/>
    <col min="40" max="40" width="3.7109375" customWidth="1"/>
    <col min="41" max="41" width="25.7109375" customWidth="1"/>
    <col min="42" max="42" width="7.7109375" customWidth="1"/>
    <col min="43" max="43" width="3.5703125" customWidth="1"/>
    <col min="44" max="44" width="9.140625" customWidth="1"/>
    <col min="45" max="45" width="7.7109375" customWidth="1"/>
    <col min="46" max="46" width="3.140625" customWidth="1"/>
    <col min="47" max="47" width="9.140625" customWidth="1"/>
    <col min="48" max="48" width="7.7109375" customWidth="1"/>
  </cols>
  <sheetData>
    <row r="1" spans="1:48" x14ac:dyDescent="0.25">
      <c r="AO1" s="3" t="s">
        <v>0</v>
      </c>
      <c r="AP1" s="3">
        <v>0</v>
      </c>
      <c r="AR1" s="3" t="s">
        <v>1</v>
      </c>
      <c r="AS1" s="3">
        <v>0</v>
      </c>
      <c r="AT1" s="4"/>
      <c r="AU1" s="3" t="s">
        <v>1</v>
      </c>
      <c r="AV1" s="3">
        <v>0</v>
      </c>
    </row>
    <row r="2" spans="1:48" ht="15.75" customHeight="1" x14ac:dyDescent="0.25">
      <c r="A2" s="81" t="s">
        <v>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3" t="s">
        <v>3</v>
      </c>
      <c r="AO2" s="3" t="s">
        <v>4</v>
      </c>
      <c r="AP2" s="3">
        <v>1</v>
      </c>
      <c r="AR2" s="3" t="s">
        <v>5</v>
      </c>
      <c r="AS2" s="3">
        <v>-28</v>
      </c>
      <c r="AT2" s="4"/>
      <c r="AU2" s="3" t="s">
        <v>6</v>
      </c>
      <c r="AV2" s="3">
        <v>-28</v>
      </c>
    </row>
    <row r="3" spans="1:48" ht="15.75" customHeigh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3" t="s">
        <v>7</v>
      </c>
      <c r="AO3" s="3" t="s">
        <v>8</v>
      </c>
      <c r="AP3" s="3">
        <v>2</v>
      </c>
      <c r="AR3" s="3" t="s">
        <v>9</v>
      </c>
      <c r="AS3" s="3">
        <v>-24</v>
      </c>
      <c r="AT3" s="4"/>
      <c r="AU3" s="3" t="s">
        <v>10</v>
      </c>
      <c r="AV3" s="3">
        <v>-24.5</v>
      </c>
    </row>
    <row r="4" spans="1:48" ht="15.75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O4" s="3" t="s">
        <v>11</v>
      </c>
      <c r="AP4" s="3">
        <v>3</v>
      </c>
      <c r="AR4" s="3" t="s">
        <v>12</v>
      </c>
      <c r="AS4" s="3">
        <v>-20</v>
      </c>
      <c r="AT4" s="4"/>
      <c r="AU4" s="3" t="s">
        <v>13</v>
      </c>
      <c r="AV4" s="3">
        <v>-21</v>
      </c>
    </row>
    <row r="5" spans="1:48" x14ac:dyDescent="0.25">
      <c r="AO5" s="3" t="s">
        <v>14</v>
      </c>
      <c r="AP5" s="3">
        <v>4</v>
      </c>
      <c r="AR5" s="3" t="s">
        <v>15</v>
      </c>
      <c r="AS5" s="3">
        <v>-16</v>
      </c>
      <c r="AT5" s="4"/>
      <c r="AU5" s="3" t="s">
        <v>16</v>
      </c>
      <c r="AV5" s="3">
        <v>-17.5</v>
      </c>
    </row>
    <row r="6" spans="1:48" ht="24.95" customHeight="1" x14ac:dyDescent="0.25">
      <c r="B6" s="81"/>
      <c r="C6" s="81"/>
      <c r="D6" s="81"/>
      <c r="E6" s="81"/>
      <c r="G6" s="82" t="s">
        <v>17</v>
      </c>
      <c r="H6" s="83" t="s">
        <v>18</v>
      </c>
      <c r="I6" s="83"/>
      <c r="J6" s="84" t="s">
        <v>19</v>
      </c>
      <c r="K6" s="84"/>
      <c r="L6" s="83" t="s">
        <v>20</v>
      </c>
      <c r="M6" s="83"/>
      <c r="N6" s="83" t="s">
        <v>21</v>
      </c>
      <c r="O6" s="83"/>
      <c r="P6" s="85" t="s">
        <v>22</v>
      </c>
      <c r="Q6" s="85"/>
      <c r="R6" s="86" t="s">
        <v>23</v>
      </c>
      <c r="S6" s="86"/>
      <c r="T6" s="86" t="s">
        <v>24</v>
      </c>
      <c r="U6" s="86"/>
      <c r="V6" s="86"/>
      <c r="W6" s="85" t="s">
        <v>25</v>
      </c>
      <c r="X6" s="85"/>
      <c r="Y6" s="87" t="s">
        <v>26</v>
      </c>
      <c r="Z6" s="87"/>
      <c r="AA6" s="87"/>
      <c r="AB6" s="87"/>
      <c r="AC6" s="84" t="s">
        <v>27</v>
      </c>
      <c r="AD6" s="84"/>
      <c r="AE6" s="86" t="s">
        <v>28</v>
      </c>
      <c r="AF6" s="86"/>
      <c r="AG6" s="84" t="s">
        <v>29</v>
      </c>
      <c r="AH6" s="84"/>
      <c r="AI6" s="84"/>
      <c r="AJ6" s="84"/>
      <c r="AL6" s="88" t="s">
        <v>30</v>
      </c>
      <c r="AO6" s="3" t="s">
        <v>31</v>
      </c>
      <c r="AP6" s="3">
        <v>7</v>
      </c>
      <c r="AR6" s="3" t="s">
        <v>32</v>
      </c>
      <c r="AS6" s="3">
        <v>-11.5</v>
      </c>
      <c r="AT6" s="4"/>
      <c r="AU6" s="3" t="s">
        <v>33</v>
      </c>
      <c r="AV6" s="3">
        <v>-14</v>
      </c>
    </row>
    <row r="7" spans="1:48" ht="24.95" customHeight="1" x14ac:dyDescent="0.25">
      <c r="B7" s="81"/>
      <c r="C7" s="81"/>
      <c r="D7" s="81"/>
      <c r="E7" s="81"/>
      <c r="G7" s="82"/>
      <c r="H7" s="83"/>
      <c r="I7" s="83"/>
      <c r="J7" s="84"/>
      <c r="K7" s="84"/>
      <c r="L7" s="83"/>
      <c r="M7" s="83"/>
      <c r="N7" s="83"/>
      <c r="O7" s="83"/>
      <c r="P7" s="85"/>
      <c r="Q7" s="85"/>
      <c r="R7" s="86"/>
      <c r="S7" s="86"/>
      <c r="T7" s="86"/>
      <c r="U7" s="86"/>
      <c r="V7" s="86"/>
      <c r="W7" s="85"/>
      <c r="X7" s="85"/>
      <c r="Y7" s="87"/>
      <c r="Z7" s="87"/>
      <c r="AA7" s="87"/>
      <c r="AB7" s="87"/>
      <c r="AC7" s="84"/>
      <c r="AD7" s="84"/>
      <c r="AE7" s="86"/>
      <c r="AF7" s="86"/>
      <c r="AG7" s="84"/>
      <c r="AH7" s="84"/>
      <c r="AI7" s="84"/>
      <c r="AJ7" s="84"/>
      <c r="AL7" s="88"/>
      <c r="AO7" s="3" t="s">
        <v>34</v>
      </c>
      <c r="AP7" s="3">
        <v>11</v>
      </c>
      <c r="AR7" s="3" t="s">
        <v>35</v>
      </c>
      <c r="AS7" s="3">
        <v>-7.5</v>
      </c>
      <c r="AT7" s="4"/>
      <c r="AU7" s="3" t="s">
        <v>36</v>
      </c>
      <c r="AV7" s="3">
        <v>-10.5</v>
      </c>
    </row>
    <row r="8" spans="1:48" ht="15.75" customHeight="1" x14ac:dyDescent="0.25">
      <c r="A8" s="2"/>
      <c r="B8" s="81"/>
      <c r="C8" s="81"/>
      <c r="D8" s="81"/>
      <c r="E8" s="81"/>
      <c r="G8" s="82"/>
      <c r="H8" s="83"/>
      <c r="I8" s="83"/>
      <c r="J8" s="84"/>
      <c r="K8" s="84"/>
      <c r="L8" s="83"/>
      <c r="M8" s="83"/>
      <c r="N8" s="83"/>
      <c r="O8" s="83"/>
      <c r="P8" s="85"/>
      <c r="Q8" s="85"/>
      <c r="R8" s="86"/>
      <c r="S8" s="86"/>
      <c r="T8" s="86"/>
      <c r="U8" s="86"/>
      <c r="V8" s="86"/>
      <c r="W8" s="85"/>
      <c r="X8" s="85"/>
      <c r="Y8" s="87"/>
      <c r="Z8" s="87"/>
      <c r="AA8" s="87"/>
      <c r="AB8" s="87"/>
      <c r="AC8" s="84"/>
      <c r="AD8" s="84"/>
      <c r="AE8" s="86"/>
      <c r="AF8" s="86"/>
      <c r="AG8" s="84"/>
      <c r="AH8" s="84"/>
      <c r="AI8" s="84"/>
      <c r="AJ8" s="84"/>
      <c r="AL8" s="88"/>
      <c r="AO8" s="3" t="s">
        <v>37</v>
      </c>
      <c r="AP8" s="3">
        <v>16</v>
      </c>
      <c r="AR8" s="3" t="s">
        <v>38</v>
      </c>
      <c r="AS8" s="3">
        <v>-3.5</v>
      </c>
      <c r="AT8" s="4"/>
      <c r="AU8" s="3" t="s">
        <v>39</v>
      </c>
      <c r="AV8" s="3">
        <v>-7</v>
      </c>
    </row>
    <row r="9" spans="1:48" ht="16.5" customHeight="1" x14ac:dyDescent="0.25">
      <c r="A9" s="2"/>
      <c r="B9" s="81"/>
      <c r="C9" s="81"/>
      <c r="D9" s="81"/>
      <c r="E9" s="81"/>
      <c r="G9" s="82"/>
      <c r="H9" s="83"/>
      <c r="I9" s="83"/>
      <c r="J9" s="84"/>
      <c r="K9" s="84"/>
      <c r="L9" s="83"/>
      <c r="M9" s="83"/>
      <c r="N9" s="83"/>
      <c r="O9" s="83"/>
      <c r="P9" s="85"/>
      <c r="Q9" s="85"/>
      <c r="R9" s="86"/>
      <c r="S9" s="86"/>
      <c r="T9" s="86"/>
      <c r="U9" s="86"/>
      <c r="V9" s="86"/>
      <c r="W9" s="85"/>
      <c r="X9" s="85"/>
      <c r="Y9" s="87"/>
      <c r="Z9" s="87"/>
      <c r="AA9" s="87"/>
      <c r="AB9" s="87"/>
      <c r="AC9" s="84"/>
      <c r="AD9" s="84"/>
      <c r="AE9" s="86"/>
      <c r="AF9" s="86"/>
      <c r="AG9" s="84"/>
      <c r="AH9" s="84"/>
      <c r="AI9" s="84"/>
      <c r="AJ9" s="84"/>
      <c r="AL9" s="88"/>
      <c r="AO9" s="3" t="s">
        <v>40</v>
      </c>
      <c r="AP9" s="3">
        <v>22</v>
      </c>
      <c r="AR9" s="4"/>
      <c r="AS9" s="4"/>
      <c r="AT9" s="4"/>
      <c r="AU9" s="3" t="s">
        <v>41</v>
      </c>
      <c r="AV9" s="3">
        <v>-3.5</v>
      </c>
    </row>
    <row r="10" spans="1:48" ht="17.25" customHeight="1" x14ac:dyDescent="0.25">
      <c r="A10" s="2"/>
      <c r="B10" s="5" t="s">
        <v>42</v>
      </c>
      <c r="C10" s="5" t="s">
        <v>43</v>
      </c>
      <c r="D10" s="5" t="s">
        <v>44</v>
      </c>
      <c r="E10" s="5" t="s">
        <v>45</v>
      </c>
      <c r="F10" s="6"/>
      <c r="G10" s="7"/>
      <c r="H10" s="8"/>
      <c r="I10" s="9"/>
      <c r="J10" s="8" t="s">
        <v>46</v>
      </c>
      <c r="K10" s="10"/>
      <c r="L10" s="11" t="s">
        <v>47</v>
      </c>
      <c r="M10" s="12"/>
      <c r="N10" s="13" t="s">
        <v>48</v>
      </c>
      <c r="O10" s="10"/>
      <c r="P10" s="14" t="s">
        <v>49</v>
      </c>
      <c r="Q10" s="15"/>
      <c r="R10" s="16" t="s">
        <v>50</v>
      </c>
      <c r="S10" s="15"/>
      <c r="T10" s="14" t="s">
        <v>51</v>
      </c>
      <c r="U10" s="17" t="s">
        <v>52</v>
      </c>
      <c r="V10" s="10"/>
      <c r="W10" s="16" t="s">
        <v>53</v>
      </c>
      <c r="X10" s="18"/>
      <c r="Y10" s="19"/>
      <c r="Z10" s="19"/>
      <c r="AA10" s="19"/>
      <c r="AB10" s="19"/>
      <c r="AC10" s="11" t="s">
        <v>54</v>
      </c>
      <c r="AD10" s="20"/>
      <c r="AE10" s="11" t="s">
        <v>54</v>
      </c>
      <c r="AF10" s="19"/>
      <c r="AG10" s="11" t="s">
        <v>55</v>
      </c>
      <c r="AH10" s="18"/>
      <c r="AI10" s="11" t="s">
        <v>56</v>
      </c>
      <c r="AJ10" s="21"/>
      <c r="AL10" s="88"/>
      <c r="AO10" s="3" t="s">
        <v>57</v>
      </c>
      <c r="AP10" s="3">
        <v>29</v>
      </c>
      <c r="AU10" s="1"/>
      <c r="AV10" s="1"/>
    </row>
    <row r="11" spans="1:48" x14ac:dyDescent="0.25">
      <c r="A11" s="22">
        <v>1</v>
      </c>
      <c r="B11" s="23" t="s">
        <v>58</v>
      </c>
      <c r="C11" s="24" t="s">
        <v>59</v>
      </c>
      <c r="D11" s="25" t="s">
        <v>60</v>
      </c>
      <c r="E11" s="26" t="s">
        <v>61</v>
      </c>
      <c r="G11" s="27">
        <v>1000</v>
      </c>
      <c r="H11" s="28" t="s">
        <v>7</v>
      </c>
      <c r="I11" s="29">
        <f t="shared" ref="I11:I42" si="0">IF(H11="si",-12,0)</f>
        <v>0</v>
      </c>
      <c r="J11" s="24">
        <v>0</v>
      </c>
      <c r="K11" s="29">
        <f t="shared" ref="K11:K42" si="1">J11*-12</f>
        <v>0</v>
      </c>
      <c r="L11" s="24">
        <v>0</v>
      </c>
      <c r="M11" s="29">
        <f t="shared" ref="M11:M42" si="2">L11*-12</f>
        <v>0</v>
      </c>
      <c r="N11" s="24">
        <v>0</v>
      </c>
      <c r="O11" s="29">
        <f t="shared" ref="O11:O42" si="3">N11*-12</f>
        <v>0</v>
      </c>
      <c r="P11" s="24">
        <v>0</v>
      </c>
      <c r="Q11" s="30">
        <f t="shared" ref="Q11:Q42" si="4">P11*-12</f>
        <v>0</v>
      </c>
      <c r="R11" s="24">
        <v>0</v>
      </c>
      <c r="S11" s="29">
        <f t="shared" ref="S11:S42" si="5">R11*-12</f>
        <v>0</v>
      </c>
      <c r="T11" s="24">
        <v>0</v>
      </c>
      <c r="U11" s="31"/>
      <c r="V11" s="29">
        <f t="shared" ref="V11:V42" si="6">IF(H11=U11,T11*-12,0)</f>
        <v>0</v>
      </c>
      <c r="W11" s="31" t="s">
        <v>0</v>
      </c>
      <c r="X11" s="29" t="str">
        <f t="shared" ref="X11:X42" si="7">_xlfn.IFS(W11="da 4132,01 a 4468,00","1",W11="da 4648,01 a 5164,00","2",W11="da 5164,01 a 5733,00","3",W11="da 5733,01 a 6300,00","4",W11="da 6300,01 a 6817,00","7",W11="da 6817,01 a 7385,00","11",W11="da 7385,01 a 7953,00","16",W11="da 7953,01 a 8522,00","22",W11="da 8522,01 a 9090,00","29",W11="senza reddito","0")</f>
        <v>0</v>
      </c>
      <c r="Y11" s="24">
        <v>0</v>
      </c>
      <c r="Z11" s="32" t="str">
        <f t="shared" ref="Z11:Z42" si="8">IF(Y11=0,"0",(Y11-9090)/516)</f>
        <v>0</v>
      </c>
      <c r="AA11" s="33">
        <f t="shared" ref="AA11:AA42" si="9">ROUNDDOWN(Z11,0)</f>
        <v>0</v>
      </c>
      <c r="AB11" s="34">
        <f t="shared" ref="AB11:AB21" si="10">AA11*12</f>
        <v>0</v>
      </c>
      <c r="AC11" s="24">
        <v>0</v>
      </c>
      <c r="AD11" s="29">
        <f t="shared" ref="AD11:AD42" si="11">AC11*-1</f>
        <v>0</v>
      </c>
      <c r="AE11" s="24">
        <v>377</v>
      </c>
      <c r="AF11" s="29">
        <f t="shared" ref="AF11:AF42" si="12">AE11*1</f>
        <v>377</v>
      </c>
      <c r="AG11" s="31" t="s">
        <v>38</v>
      </c>
      <c r="AH11" s="29">
        <v>-7.5</v>
      </c>
      <c r="AI11" s="31" t="s">
        <v>1</v>
      </c>
      <c r="AJ11" s="29" t="str">
        <f t="shared" ref="AJ11:AJ24" si="13">_xlfn.IFS(AI11="1 cat","-28",AI11="2 cat","-24.5",AI11="3 cat","-21",AI11="4 cat","-17.5",AI11="5 cat","-14",AI11="6 cat","-10.5",AI11="7 cat","-7",AI11="8 cat","-3.5",AI11="assente","0")</f>
        <v>0</v>
      </c>
      <c r="AL11" s="35">
        <f t="shared" ref="AL11:AL42" si="14">G11+I11+K11+M11+O11+Q11+S11+V11+X11+AB11+AD11+AF11+AH11+AJ11</f>
        <v>1369.5</v>
      </c>
      <c r="AO11" s="36"/>
      <c r="AP11" s="37"/>
      <c r="AU11" s="1"/>
      <c r="AV11" s="1"/>
    </row>
    <row r="12" spans="1:48" ht="15.75" customHeight="1" x14ac:dyDescent="0.25">
      <c r="A12" s="22">
        <v>2</v>
      </c>
      <c r="B12" s="23" t="s">
        <v>62</v>
      </c>
      <c r="C12" s="24" t="s">
        <v>63</v>
      </c>
      <c r="D12" s="25" t="s">
        <v>64</v>
      </c>
      <c r="E12" s="26" t="s">
        <v>65</v>
      </c>
      <c r="G12" s="38">
        <v>1000</v>
      </c>
      <c r="H12" s="28" t="s">
        <v>7</v>
      </c>
      <c r="I12" s="30">
        <f t="shared" si="0"/>
        <v>0</v>
      </c>
      <c r="J12" s="24">
        <v>0</v>
      </c>
      <c r="K12" s="30">
        <f t="shared" si="1"/>
        <v>0</v>
      </c>
      <c r="L12" s="24">
        <v>0</v>
      </c>
      <c r="M12" s="29">
        <f t="shared" si="2"/>
        <v>0</v>
      </c>
      <c r="N12" s="24">
        <v>0</v>
      </c>
      <c r="O12" s="29">
        <f t="shared" si="3"/>
        <v>0</v>
      </c>
      <c r="P12" s="24">
        <v>0</v>
      </c>
      <c r="Q12" s="30">
        <f t="shared" si="4"/>
        <v>0</v>
      </c>
      <c r="R12" s="24">
        <v>0</v>
      </c>
      <c r="S12" s="29">
        <f t="shared" si="5"/>
        <v>0</v>
      </c>
      <c r="T12" s="24">
        <v>0</v>
      </c>
      <c r="U12" s="24"/>
      <c r="V12" s="30">
        <f t="shared" si="6"/>
        <v>0</v>
      </c>
      <c r="W12" s="31" t="s">
        <v>0</v>
      </c>
      <c r="X12" s="29" t="str">
        <f t="shared" si="7"/>
        <v>0</v>
      </c>
      <c r="Y12" s="24">
        <v>0</v>
      </c>
      <c r="Z12" s="32" t="str">
        <f t="shared" si="8"/>
        <v>0</v>
      </c>
      <c r="AA12" s="33">
        <f t="shared" si="9"/>
        <v>0</v>
      </c>
      <c r="AB12" s="34">
        <f t="shared" si="10"/>
        <v>0</v>
      </c>
      <c r="AC12" s="24">
        <v>0</v>
      </c>
      <c r="AD12" s="30">
        <f t="shared" si="11"/>
        <v>0</v>
      </c>
      <c r="AE12" s="24">
        <v>308</v>
      </c>
      <c r="AF12" s="29">
        <f t="shared" si="12"/>
        <v>308</v>
      </c>
      <c r="AG12" s="31" t="s">
        <v>35</v>
      </c>
      <c r="AH12" s="29">
        <v>-7.5</v>
      </c>
      <c r="AI12" s="31" t="s">
        <v>1</v>
      </c>
      <c r="AJ12" s="29" t="str">
        <f t="shared" si="13"/>
        <v>0</v>
      </c>
      <c r="AL12" s="35">
        <f t="shared" si="14"/>
        <v>1300.5</v>
      </c>
      <c r="AO12" s="36"/>
      <c r="AP12" s="36"/>
      <c r="AU12" s="1"/>
      <c r="AV12" s="1"/>
    </row>
    <row r="13" spans="1:48" x14ac:dyDescent="0.25">
      <c r="A13" s="22">
        <v>3</v>
      </c>
      <c r="B13" s="23" t="s">
        <v>66</v>
      </c>
      <c r="C13" s="24" t="s">
        <v>67</v>
      </c>
      <c r="D13" s="25" t="s">
        <v>68</v>
      </c>
      <c r="E13" s="26" t="s">
        <v>69</v>
      </c>
      <c r="G13" s="38">
        <v>1000</v>
      </c>
      <c r="H13" s="28" t="s">
        <v>7</v>
      </c>
      <c r="I13" s="30">
        <f t="shared" si="0"/>
        <v>0</v>
      </c>
      <c r="J13" s="24">
        <v>0</v>
      </c>
      <c r="K13" s="30">
        <f t="shared" si="1"/>
        <v>0</v>
      </c>
      <c r="L13" s="24">
        <v>0</v>
      </c>
      <c r="M13" s="29">
        <f t="shared" si="2"/>
        <v>0</v>
      </c>
      <c r="N13" s="24">
        <v>0</v>
      </c>
      <c r="O13" s="29">
        <f t="shared" si="3"/>
        <v>0</v>
      </c>
      <c r="P13" s="24">
        <v>0</v>
      </c>
      <c r="Q13" s="30">
        <f t="shared" si="4"/>
        <v>0</v>
      </c>
      <c r="R13" s="24">
        <v>0</v>
      </c>
      <c r="S13" s="29">
        <f t="shared" si="5"/>
        <v>0</v>
      </c>
      <c r="T13" s="24">
        <v>0</v>
      </c>
      <c r="U13" s="24"/>
      <c r="V13" s="30">
        <f t="shared" si="6"/>
        <v>0</v>
      </c>
      <c r="W13" s="31" t="s">
        <v>0</v>
      </c>
      <c r="X13" s="29" t="str">
        <f t="shared" si="7"/>
        <v>0</v>
      </c>
      <c r="Y13" s="24">
        <v>0</v>
      </c>
      <c r="Z13" s="32" t="str">
        <f t="shared" si="8"/>
        <v>0</v>
      </c>
      <c r="AA13" s="33">
        <f t="shared" si="9"/>
        <v>0</v>
      </c>
      <c r="AB13" s="34">
        <f t="shared" si="10"/>
        <v>0</v>
      </c>
      <c r="AC13" s="24">
        <v>0</v>
      </c>
      <c r="AD13" s="30">
        <f t="shared" si="11"/>
        <v>0</v>
      </c>
      <c r="AE13" s="24">
        <v>362</v>
      </c>
      <c r="AF13" s="29">
        <f t="shared" si="12"/>
        <v>362</v>
      </c>
      <c r="AG13" s="31" t="s">
        <v>32</v>
      </c>
      <c r="AH13" s="29">
        <v>-11.5</v>
      </c>
      <c r="AI13" s="31" t="s">
        <v>1</v>
      </c>
      <c r="AJ13" s="29" t="str">
        <f t="shared" si="13"/>
        <v>0</v>
      </c>
      <c r="AL13" s="35">
        <f t="shared" si="14"/>
        <v>1350.5</v>
      </c>
      <c r="AO13" s="36"/>
      <c r="AP13" s="36"/>
      <c r="AU13" s="1"/>
      <c r="AV13" s="1"/>
    </row>
    <row r="14" spans="1:48" ht="15.75" customHeight="1" x14ac:dyDescent="0.25">
      <c r="A14" s="22">
        <v>4</v>
      </c>
      <c r="B14" s="23" t="s">
        <v>70</v>
      </c>
      <c r="C14" s="24" t="s">
        <v>71</v>
      </c>
      <c r="D14" s="25" t="s">
        <v>72</v>
      </c>
      <c r="E14" s="26" t="s">
        <v>73</v>
      </c>
      <c r="G14" s="38">
        <v>1000</v>
      </c>
      <c r="H14" s="28" t="s">
        <v>7</v>
      </c>
      <c r="I14" s="30">
        <f t="shared" si="0"/>
        <v>0</v>
      </c>
      <c r="J14" s="24">
        <v>0</v>
      </c>
      <c r="K14" s="30">
        <f t="shared" si="1"/>
        <v>0</v>
      </c>
      <c r="L14" s="24">
        <v>0</v>
      </c>
      <c r="M14" s="29">
        <f t="shared" si="2"/>
        <v>0</v>
      </c>
      <c r="N14" s="24">
        <v>0</v>
      </c>
      <c r="O14" s="29">
        <f t="shared" si="3"/>
        <v>0</v>
      </c>
      <c r="P14" s="24">
        <v>0</v>
      </c>
      <c r="Q14" s="30">
        <f t="shared" si="4"/>
        <v>0</v>
      </c>
      <c r="R14" s="24">
        <v>0</v>
      </c>
      <c r="S14" s="29">
        <f t="shared" si="5"/>
        <v>0</v>
      </c>
      <c r="T14" s="24">
        <v>0</v>
      </c>
      <c r="U14" s="24"/>
      <c r="V14" s="30">
        <f t="shared" si="6"/>
        <v>0</v>
      </c>
      <c r="W14" s="31" t="s">
        <v>0</v>
      </c>
      <c r="X14" s="29" t="str">
        <f t="shared" si="7"/>
        <v>0</v>
      </c>
      <c r="Y14" s="24">
        <v>0</v>
      </c>
      <c r="Z14" s="32" t="str">
        <f t="shared" si="8"/>
        <v>0</v>
      </c>
      <c r="AA14" s="33">
        <f t="shared" si="9"/>
        <v>0</v>
      </c>
      <c r="AB14" s="34">
        <f t="shared" si="10"/>
        <v>0</v>
      </c>
      <c r="AC14" s="24">
        <v>0</v>
      </c>
      <c r="AD14" s="30">
        <f t="shared" si="11"/>
        <v>0</v>
      </c>
      <c r="AE14" s="24">
        <v>381</v>
      </c>
      <c r="AF14" s="29">
        <f t="shared" si="12"/>
        <v>381</v>
      </c>
      <c r="AG14" s="31" t="s">
        <v>15</v>
      </c>
      <c r="AH14" s="29" t="str">
        <f>_xlfn.IFS(AG14="91-100","-28",AG14="81-90","-24",AG14="71-80","-20",AG14="61-70","-16",AG14="51-60","-11.5",AG14="41-50","-7.5",AG14="33-40","-3.5",AG14="assente","0")</f>
        <v>-16</v>
      </c>
      <c r="AI14" s="31" t="s">
        <v>1</v>
      </c>
      <c r="AJ14" s="29" t="str">
        <f t="shared" si="13"/>
        <v>0</v>
      </c>
      <c r="AL14" s="35">
        <f t="shared" si="14"/>
        <v>1365</v>
      </c>
      <c r="AO14" s="36"/>
      <c r="AP14" s="36"/>
    </row>
    <row r="15" spans="1:48" x14ac:dyDescent="0.25">
      <c r="A15" s="22">
        <v>5</v>
      </c>
      <c r="B15" s="23" t="s">
        <v>74</v>
      </c>
      <c r="C15" s="24" t="s">
        <v>75</v>
      </c>
      <c r="D15" s="25" t="s">
        <v>76</v>
      </c>
      <c r="E15" s="26" t="s">
        <v>77</v>
      </c>
      <c r="G15" s="38">
        <v>1000</v>
      </c>
      <c r="H15" s="28" t="s">
        <v>7</v>
      </c>
      <c r="I15" s="30">
        <f t="shared" si="0"/>
        <v>0</v>
      </c>
      <c r="J15" s="24">
        <v>0</v>
      </c>
      <c r="K15" s="30">
        <f t="shared" si="1"/>
        <v>0</v>
      </c>
      <c r="L15" s="24">
        <v>0</v>
      </c>
      <c r="M15" s="29">
        <f t="shared" si="2"/>
        <v>0</v>
      </c>
      <c r="N15" s="24">
        <v>0</v>
      </c>
      <c r="O15" s="29">
        <f t="shared" si="3"/>
        <v>0</v>
      </c>
      <c r="P15" s="24">
        <v>0</v>
      </c>
      <c r="Q15" s="30">
        <f t="shared" si="4"/>
        <v>0</v>
      </c>
      <c r="R15" s="24">
        <v>0</v>
      </c>
      <c r="S15" s="29">
        <f t="shared" si="5"/>
        <v>0</v>
      </c>
      <c r="T15" s="24">
        <v>0</v>
      </c>
      <c r="U15" s="24"/>
      <c r="V15" s="30">
        <f t="shared" si="6"/>
        <v>0</v>
      </c>
      <c r="W15" s="31" t="s">
        <v>57</v>
      </c>
      <c r="X15" s="29" t="str">
        <f t="shared" si="7"/>
        <v>29</v>
      </c>
      <c r="Y15" s="24">
        <v>0</v>
      </c>
      <c r="Z15" s="32" t="str">
        <f t="shared" si="8"/>
        <v>0</v>
      </c>
      <c r="AA15" s="33">
        <f t="shared" si="9"/>
        <v>0</v>
      </c>
      <c r="AB15" s="34">
        <f t="shared" si="10"/>
        <v>0</v>
      </c>
      <c r="AC15" s="24">
        <v>0</v>
      </c>
      <c r="AD15" s="30">
        <f t="shared" si="11"/>
        <v>0</v>
      </c>
      <c r="AE15" s="24">
        <v>394</v>
      </c>
      <c r="AF15" s="29">
        <f t="shared" si="12"/>
        <v>394</v>
      </c>
      <c r="AG15" s="31" t="s">
        <v>35</v>
      </c>
      <c r="AH15" s="29">
        <v>-7.5</v>
      </c>
      <c r="AI15" s="31" t="s">
        <v>1</v>
      </c>
      <c r="AJ15" s="29" t="str">
        <f t="shared" si="13"/>
        <v>0</v>
      </c>
      <c r="AL15" s="35">
        <f t="shared" si="14"/>
        <v>1415.5</v>
      </c>
      <c r="AO15" s="36"/>
      <c r="AP15" s="36"/>
    </row>
    <row r="16" spans="1:48" ht="15.75" customHeight="1" x14ac:dyDescent="0.25">
      <c r="A16" s="22">
        <v>6</v>
      </c>
      <c r="B16" s="23" t="s">
        <v>78</v>
      </c>
      <c r="C16" s="24" t="s">
        <v>79</v>
      </c>
      <c r="D16" s="25" t="s">
        <v>80</v>
      </c>
      <c r="E16" s="26" t="s">
        <v>81</v>
      </c>
      <c r="G16" s="38">
        <v>1000</v>
      </c>
      <c r="H16" s="28" t="s">
        <v>3</v>
      </c>
      <c r="I16" s="30">
        <f t="shared" si="0"/>
        <v>-12</v>
      </c>
      <c r="J16" s="24">
        <v>1</v>
      </c>
      <c r="K16" s="30">
        <f t="shared" si="1"/>
        <v>-12</v>
      </c>
      <c r="L16" s="24">
        <v>0</v>
      </c>
      <c r="M16" s="29">
        <f t="shared" si="2"/>
        <v>0</v>
      </c>
      <c r="N16" s="24">
        <v>0</v>
      </c>
      <c r="O16" s="29">
        <f t="shared" si="3"/>
        <v>0</v>
      </c>
      <c r="P16" s="24">
        <v>0</v>
      </c>
      <c r="Q16" s="30">
        <f t="shared" si="4"/>
        <v>0</v>
      </c>
      <c r="R16" s="24">
        <v>0</v>
      </c>
      <c r="S16" s="29">
        <f t="shared" si="5"/>
        <v>0</v>
      </c>
      <c r="T16" s="24">
        <v>0</v>
      </c>
      <c r="U16" s="24"/>
      <c r="V16" s="30">
        <f t="shared" si="6"/>
        <v>0</v>
      </c>
      <c r="W16" s="31" t="s">
        <v>57</v>
      </c>
      <c r="X16" s="29" t="str">
        <f t="shared" si="7"/>
        <v>29</v>
      </c>
      <c r="Y16" s="24">
        <v>0</v>
      </c>
      <c r="Z16" s="32" t="str">
        <f t="shared" si="8"/>
        <v>0</v>
      </c>
      <c r="AA16" s="33">
        <f t="shared" si="9"/>
        <v>0</v>
      </c>
      <c r="AB16" s="34">
        <f t="shared" si="10"/>
        <v>0</v>
      </c>
      <c r="AC16" s="24">
        <v>0</v>
      </c>
      <c r="AD16" s="30">
        <f t="shared" si="11"/>
        <v>0</v>
      </c>
      <c r="AE16" s="24">
        <v>393</v>
      </c>
      <c r="AF16" s="29">
        <f t="shared" si="12"/>
        <v>393</v>
      </c>
      <c r="AG16" s="31" t="s">
        <v>15</v>
      </c>
      <c r="AH16" s="29" t="str">
        <f>_xlfn.IFS(AG16="91-100","-28",AG16="81-90","-24",AG16="71-80","-20",AG16="61-70","-16",AG16="51-60","-11.5",AG16="41-50","-7.5",AG16="33-40","-3.5",AG16="assente","0")</f>
        <v>-16</v>
      </c>
      <c r="AI16" s="31" t="s">
        <v>1</v>
      </c>
      <c r="AJ16" s="29" t="str">
        <f t="shared" si="13"/>
        <v>0</v>
      </c>
      <c r="AL16" s="35">
        <f t="shared" si="14"/>
        <v>1382</v>
      </c>
    </row>
    <row r="17" spans="1:38" x14ac:dyDescent="0.25">
      <c r="A17" s="22">
        <v>7</v>
      </c>
      <c r="B17" s="23" t="s">
        <v>82</v>
      </c>
      <c r="C17" s="24" t="s">
        <v>83</v>
      </c>
      <c r="D17" s="25" t="s">
        <v>84</v>
      </c>
      <c r="E17" s="26" t="s">
        <v>85</v>
      </c>
      <c r="G17" s="38">
        <v>1000</v>
      </c>
      <c r="H17" s="28" t="s">
        <v>7</v>
      </c>
      <c r="I17" s="30">
        <f t="shared" si="0"/>
        <v>0</v>
      </c>
      <c r="J17" s="24">
        <v>0</v>
      </c>
      <c r="K17" s="30">
        <f t="shared" si="1"/>
        <v>0</v>
      </c>
      <c r="L17" s="24">
        <v>0</v>
      </c>
      <c r="M17" s="29">
        <f t="shared" si="2"/>
        <v>0</v>
      </c>
      <c r="N17" s="24">
        <v>0</v>
      </c>
      <c r="O17" s="29">
        <f t="shared" si="3"/>
        <v>0</v>
      </c>
      <c r="P17" s="24">
        <v>0</v>
      </c>
      <c r="Q17" s="30">
        <f t="shared" si="4"/>
        <v>0</v>
      </c>
      <c r="R17" s="24">
        <v>0</v>
      </c>
      <c r="S17" s="29">
        <f t="shared" si="5"/>
        <v>0</v>
      </c>
      <c r="T17" s="24">
        <v>0</v>
      </c>
      <c r="U17" s="24"/>
      <c r="V17" s="30">
        <f t="shared" si="6"/>
        <v>0</v>
      </c>
      <c r="W17" s="31" t="s">
        <v>0</v>
      </c>
      <c r="X17" s="29" t="str">
        <f t="shared" si="7"/>
        <v>0</v>
      </c>
      <c r="Y17" s="24">
        <v>0</v>
      </c>
      <c r="Z17" s="32" t="str">
        <f t="shared" si="8"/>
        <v>0</v>
      </c>
      <c r="AA17" s="33">
        <f t="shared" si="9"/>
        <v>0</v>
      </c>
      <c r="AB17" s="34">
        <f t="shared" si="10"/>
        <v>0</v>
      </c>
      <c r="AC17" s="24">
        <v>0</v>
      </c>
      <c r="AD17" s="30">
        <f t="shared" si="11"/>
        <v>0</v>
      </c>
      <c r="AE17" s="24">
        <v>310</v>
      </c>
      <c r="AF17" s="29">
        <f t="shared" si="12"/>
        <v>310</v>
      </c>
      <c r="AG17" s="31" t="s">
        <v>32</v>
      </c>
      <c r="AH17" s="29">
        <v>-11.5</v>
      </c>
      <c r="AI17" s="31" t="s">
        <v>1</v>
      </c>
      <c r="AJ17" s="29" t="str">
        <f t="shared" si="13"/>
        <v>0</v>
      </c>
      <c r="AL17" s="35">
        <f t="shared" si="14"/>
        <v>1298.5</v>
      </c>
    </row>
    <row r="18" spans="1:38" ht="15.75" customHeight="1" x14ac:dyDescent="0.25">
      <c r="A18" s="22">
        <v>8</v>
      </c>
      <c r="B18" s="23" t="s">
        <v>86</v>
      </c>
      <c r="C18" s="24" t="s">
        <v>87</v>
      </c>
      <c r="D18" s="25" t="s">
        <v>88</v>
      </c>
      <c r="E18" s="26" t="s">
        <v>89</v>
      </c>
      <c r="G18" s="38">
        <v>1000</v>
      </c>
      <c r="H18" s="28" t="s">
        <v>7</v>
      </c>
      <c r="I18" s="30">
        <f t="shared" si="0"/>
        <v>0</v>
      </c>
      <c r="J18" s="24">
        <v>0</v>
      </c>
      <c r="K18" s="30">
        <f t="shared" si="1"/>
        <v>0</v>
      </c>
      <c r="L18" s="24">
        <v>0</v>
      </c>
      <c r="M18" s="29">
        <f t="shared" si="2"/>
        <v>0</v>
      </c>
      <c r="N18" s="24">
        <v>0</v>
      </c>
      <c r="O18" s="29">
        <f t="shared" si="3"/>
        <v>0</v>
      </c>
      <c r="P18" s="24">
        <v>0</v>
      </c>
      <c r="Q18" s="30">
        <f t="shared" si="4"/>
        <v>0</v>
      </c>
      <c r="R18" s="24">
        <v>0</v>
      </c>
      <c r="S18" s="29">
        <f t="shared" si="5"/>
        <v>0</v>
      </c>
      <c r="T18" s="24">
        <v>0</v>
      </c>
      <c r="U18" s="24"/>
      <c r="V18" s="30">
        <f t="shared" si="6"/>
        <v>0</v>
      </c>
      <c r="W18" s="31" t="s">
        <v>0</v>
      </c>
      <c r="X18" s="29" t="str">
        <f t="shared" si="7"/>
        <v>0</v>
      </c>
      <c r="Y18" s="24">
        <v>0</v>
      </c>
      <c r="Z18" s="32" t="str">
        <f t="shared" si="8"/>
        <v>0</v>
      </c>
      <c r="AA18" s="33">
        <f t="shared" si="9"/>
        <v>0</v>
      </c>
      <c r="AB18" s="34">
        <f t="shared" si="10"/>
        <v>0</v>
      </c>
      <c r="AC18" s="24">
        <v>0</v>
      </c>
      <c r="AD18" s="30">
        <f t="shared" si="11"/>
        <v>0</v>
      </c>
      <c r="AE18" s="24">
        <v>304</v>
      </c>
      <c r="AF18" s="29">
        <f t="shared" si="12"/>
        <v>304</v>
      </c>
      <c r="AG18" s="31" t="s">
        <v>12</v>
      </c>
      <c r="AH18" s="29" t="str">
        <f>_xlfn.IFS(AG18="91-100","-28",AG18="81-90","-24",AG18="71-80","-20",AG18="61-70","-16",AG18="51-60","-11.5",AG18="41-50","-7.5",AG18="33-40","-3.5",AG18="assente","0")</f>
        <v>-20</v>
      </c>
      <c r="AI18" s="31" t="s">
        <v>1</v>
      </c>
      <c r="AJ18" s="29" t="str">
        <f t="shared" si="13"/>
        <v>0</v>
      </c>
      <c r="AL18" s="35">
        <f t="shared" si="14"/>
        <v>1284</v>
      </c>
    </row>
    <row r="19" spans="1:38" x14ac:dyDescent="0.25">
      <c r="A19" s="22">
        <v>9</v>
      </c>
      <c r="B19" s="23" t="s">
        <v>90</v>
      </c>
      <c r="C19" s="24" t="s">
        <v>91</v>
      </c>
      <c r="D19" s="25" t="s">
        <v>92</v>
      </c>
      <c r="E19" s="26" t="s">
        <v>93</v>
      </c>
      <c r="G19" s="38">
        <v>1000</v>
      </c>
      <c r="H19" s="28" t="s">
        <v>7</v>
      </c>
      <c r="I19" s="30">
        <f t="shared" si="0"/>
        <v>0</v>
      </c>
      <c r="J19" s="24">
        <v>0</v>
      </c>
      <c r="K19" s="30">
        <f t="shared" si="1"/>
        <v>0</v>
      </c>
      <c r="L19" s="24">
        <v>0</v>
      </c>
      <c r="M19" s="29">
        <f t="shared" si="2"/>
        <v>0</v>
      </c>
      <c r="N19" s="24">
        <v>0</v>
      </c>
      <c r="O19" s="29">
        <f t="shared" si="3"/>
        <v>0</v>
      </c>
      <c r="P19" s="24">
        <v>0</v>
      </c>
      <c r="Q19" s="30">
        <f t="shared" si="4"/>
        <v>0</v>
      </c>
      <c r="R19" s="24">
        <v>0</v>
      </c>
      <c r="S19" s="29">
        <f t="shared" si="5"/>
        <v>0</v>
      </c>
      <c r="T19" s="24">
        <v>0</v>
      </c>
      <c r="U19" s="24"/>
      <c r="V19" s="30">
        <f t="shared" si="6"/>
        <v>0</v>
      </c>
      <c r="W19" s="31" t="s">
        <v>0</v>
      </c>
      <c r="X19" s="29" t="str">
        <f t="shared" si="7"/>
        <v>0</v>
      </c>
      <c r="Y19" s="24">
        <v>0</v>
      </c>
      <c r="Z19" s="32" t="str">
        <f t="shared" si="8"/>
        <v>0</v>
      </c>
      <c r="AA19" s="33">
        <f t="shared" si="9"/>
        <v>0</v>
      </c>
      <c r="AB19" s="34">
        <f t="shared" si="10"/>
        <v>0</v>
      </c>
      <c r="AC19" s="24">
        <v>0</v>
      </c>
      <c r="AD19" s="30">
        <f t="shared" si="11"/>
        <v>0</v>
      </c>
      <c r="AE19" s="24">
        <v>193</v>
      </c>
      <c r="AF19" s="29">
        <f t="shared" si="12"/>
        <v>193</v>
      </c>
      <c r="AG19" s="31" t="s">
        <v>12</v>
      </c>
      <c r="AH19" s="29" t="str">
        <f>_xlfn.IFS(AG19="91-100","-28",AG19="81-90","-24",AG19="71-80","-20",AG19="61-70","-16",AG19="51-60","-11.5",AG19="41-50","-7.5",AG19="33-40","-3.5",AG19="assente","0")</f>
        <v>-20</v>
      </c>
      <c r="AI19" s="31" t="s">
        <v>1</v>
      </c>
      <c r="AJ19" s="29" t="str">
        <f t="shared" si="13"/>
        <v>0</v>
      </c>
      <c r="AL19" s="35">
        <f t="shared" si="14"/>
        <v>1173</v>
      </c>
    </row>
    <row r="20" spans="1:38" x14ac:dyDescent="0.25">
      <c r="A20" s="22">
        <v>10</v>
      </c>
      <c r="B20" s="23" t="s">
        <v>94</v>
      </c>
      <c r="C20" s="24" t="s">
        <v>95</v>
      </c>
      <c r="D20" s="25" t="s">
        <v>96</v>
      </c>
      <c r="E20" s="26" t="s">
        <v>97</v>
      </c>
      <c r="G20" s="38">
        <v>1000</v>
      </c>
      <c r="H20" s="28" t="s">
        <v>3</v>
      </c>
      <c r="I20" s="30">
        <f t="shared" si="0"/>
        <v>-12</v>
      </c>
      <c r="J20" s="24">
        <v>1</v>
      </c>
      <c r="K20" s="30">
        <f t="shared" si="1"/>
        <v>-12</v>
      </c>
      <c r="L20" s="24">
        <v>0</v>
      </c>
      <c r="M20" s="29">
        <f t="shared" si="2"/>
        <v>0</v>
      </c>
      <c r="N20" s="24">
        <v>0</v>
      </c>
      <c r="O20" s="29">
        <f t="shared" si="3"/>
        <v>0</v>
      </c>
      <c r="P20" s="24">
        <v>0</v>
      </c>
      <c r="Q20" s="30">
        <f t="shared" si="4"/>
        <v>0</v>
      </c>
      <c r="R20" s="24">
        <v>0</v>
      </c>
      <c r="S20" s="29">
        <f t="shared" si="5"/>
        <v>0</v>
      </c>
      <c r="T20" s="24">
        <v>0</v>
      </c>
      <c r="U20" s="24"/>
      <c r="V20" s="30">
        <f t="shared" si="6"/>
        <v>0</v>
      </c>
      <c r="W20" s="31" t="s">
        <v>0</v>
      </c>
      <c r="X20" s="29" t="str">
        <f t="shared" si="7"/>
        <v>0</v>
      </c>
      <c r="Y20" s="24">
        <v>0</v>
      </c>
      <c r="Z20" s="32" t="str">
        <f t="shared" si="8"/>
        <v>0</v>
      </c>
      <c r="AA20" s="33">
        <f t="shared" si="9"/>
        <v>0</v>
      </c>
      <c r="AB20" s="34">
        <f t="shared" si="10"/>
        <v>0</v>
      </c>
      <c r="AC20" s="24">
        <v>0</v>
      </c>
      <c r="AD20" s="30">
        <f t="shared" si="11"/>
        <v>0</v>
      </c>
      <c r="AE20" s="24">
        <v>351</v>
      </c>
      <c r="AF20" s="29">
        <f t="shared" si="12"/>
        <v>351</v>
      </c>
      <c r="AG20" s="31" t="s">
        <v>5</v>
      </c>
      <c r="AH20" s="29" t="str">
        <f>_xlfn.IFS(AG20="91-100","-28",AG20="81-90","-24",AG20="71-80","-20",AG20="61-70","-16",AG20="51-60","-11.5",AG20="41-50","-7.5",AG20="33-40","-3.5",AG20="assente","0")</f>
        <v>-28</v>
      </c>
      <c r="AI20" s="31" t="s">
        <v>1</v>
      </c>
      <c r="AJ20" s="29" t="str">
        <f t="shared" si="13"/>
        <v>0</v>
      </c>
      <c r="AL20" s="35">
        <f t="shared" si="14"/>
        <v>1299</v>
      </c>
    </row>
    <row r="21" spans="1:38" x14ac:dyDescent="0.25">
      <c r="A21" s="22">
        <v>11</v>
      </c>
      <c r="B21" s="23" t="s">
        <v>98</v>
      </c>
      <c r="C21" s="24" t="s">
        <v>99</v>
      </c>
      <c r="D21" s="25" t="s">
        <v>100</v>
      </c>
      <c r="E21" s="26" t="s">
        <v>101</v>
      </c>
      <c r="G21" s="38">
        <v>1000</v>
      </c>
      <c r="H21" s="28" t="s">
        <v>7</v>
      </c>
      <c r="I21" s="30">
        <f t="shared" si="0"/>
        <v>0</v>
      </c>
      <c r="J21" s="24">
        <v>0</v>
      </c>
      <c r="K21" s="30">
        <f t="shared" si="1"/>
        <v>0</v>
      </c>
      <c r="L21" s="24">
        <v>0</v>
      </c>
      <c r="M21" s="29">
        <f t="shared" si="2"/>
        <v>0</v>
      </c>
      <c r="N21" s="24">
        <v>0</v>
      </c>
      <c r="O21" s="29">
        <f t="shared" si="3"/>
        <v>0</v>
      </c>
      <c r="P21" s="24">
        <v>0</v>
      </c>
      <c r="Q21" s="30">
        <f t="shared" si="4"/>
        <v>0</v>
      </c>
      <c r="R21" s="24">
        <v>0</v>
      </c>
      <c r="S21" s="29">
        <f t="shared" si="5"/>
        <v>0</v>
      </c>
      <c r="T21" s="24">
        <v>0</v>
      </c>
      <c r="U21" s="24"/>
      <c r="V21" s="30">
        <f t="shared" si="6"/>
        <v>0</v>
      </c>
      <c r="W21" s="31" t="s">
        <v>0</v>
      </c>
      <c r="X21" s="29" t="str">
        <f t="shared" si="7"/>
        <v>0</v>
      </c>
      <c r="Y21" s="24">
        <v>0</v>
      </c>
      <c r="Z21" s="32" t="str">
        <f t="shared" si="8"/>
        <v>0</v>
      </c>
      <c r="AA21" s="33">
        <f t="shared" si="9"/>
        <v>0</v>
      </c>
      <c r="AB21" s="34">
        <f t="shared" si="10"/>
        <v>0</v>
      </c>
      <c r="AC21" s="24">
        <v>0</v>
      </c>
      <c r="AD21" s="30">
        <f t="shared" si="11"/>
        <v>0</v>
      </c>
      <c r="AE21" s="24">
        <v>288</v>
      </c>
      <c r="AF21" s="29">
        <f t="shared" si="12"/>
        <v>288</v>
      </c>
      <c r="AG21" s="31" t="s">
        <v>35</v>
      </c>
      <c r="AH21" s="29">
        <v>-7.5</v>
      </c>
      <c r="AI21" s="31" t="s">
        <v>1</v>
      </c>
      <c r="AJ21" s="29" t="str">
        <f t="shared" si="13"/>
        <v>0</v>
      </c>
      <c r="AL21" s="35">
        <f t="shared" si="14"/>
        <v>1280.5</v>
      </c>
    </row>
    <row r="22" spans="1:38" x14ac:dyDescent="0.25">
      <c r="A22" s="22">
        <v>12</v>
      </c>
      <c r="B22" s="23" t="s">
        <v>102</v>
      </c>
      <c r="C22" s="24" t="s">
        <v>103</v>
      </c>
      <c r="D22" s="25" t="s">
        <v>104</v>
      </c>
      <c r="E22" s="26" t="s">
        <v>105</v>
      </c>
      <c r="G22" s="38">
        <v>1000</v>
      </c>
      <c r="H22" s="28" t="s">
        <v>7</v>
      </c>
      <c r="I22" s="30">
        <f t="shared" si="0"/>
        <v>0</v>
      </c>
      <c r="J22" s="24">
        <v>0</v>
      </c>
      <c r="K22" s="30">
        <f t="shared" si="1"/>
        <v>0</v>
      </c>
      <c r="L22" s="24">
        <v>0</v>
      </c>
      <c r="M22" s="29">
        <f t="shared" si="2"/>
        <v>0</v>
      </c>
      <c r="N22" s="24">
        <v>0</v>
      </c>
      <c r="O22" s="29">
        <f t="shared" si="3"/>
        <v>0</v>
      </c>
      <c r="P22" s="24">
        <v>0</v>
      </c>
      <c r="Q22" s="30">
        <f t="shared" si="4"/>
        <v>0</v>
      </c>
      <c r="R22" s="24">
        <v>0</v>
      </c>
      <c r="S22" s="29">
        <f t="shared" si="5"/>
        <v>0</v>
      </c>
      <c r="T22" s="24">
        <v>0</v>
      </c>
      <c r="U22" s="24"/>
      <c r="V22" s="30">
        <f t="shared" si="6"/>
        <v>0</v>
      </c>
      <c r="W22" s="31" t="s">
        <v>57</v>
      </c>
      <c r="X22" s="29" t="str">
        <f t="shared" si="7"/>
        <v>29</v>
      </c>
      <c r="Y22" s="24">
        <v>2910</v>
      </c>
      <c r="Z22" s="32">
        <f t="shared" si="8"/>
        <v>-11.976744186046512</v>
      </c>
      <c r="AA22" s="33">
        <f t="shared" si="9"/>
        <v>-11</v>
      </c>
      <c r="AB22" s="34">
        <v>60</v>
      </c>
      <c r="AC22" s="24">
        <v>0</v>
      </c>
      <c r="AD22" s="30">
        <f t="shared" si="11"/>
        <v>0</v>
      </c>
      <c r="AE22" s="24">
        <v>395</v>
      </c>
      <c r="AF22" s="29">
        <f t="shared" si="12"/>
        <v>395</v>
      </c>
      <c r="AG22" s="31" t="s">
        <v>15</v>
      </c>
      <c r="AH22" s="29" t="str">
        <f>_xlfn.IFS(AG22="91-100","-28",AG22="81-90","-24",AG22="71-80","-20",AG22="61-70","-16",AG22="51-60","-11.5",AG22="41-50","-7.5",AG22="33-40","-3.5",AG22="assente","0")</f>
        <v>-16</v>
      </c>
      <c r="AI22" s="31" t="s">
        <v>1</v>
      </c>
      <c r="AJ22" s="29" t="str">
        <f t="shared" si="13"/>
        <v>0</v>
      </c>
      <c r="AL22" s="35">
        <f t="shared" si="14"/>
        <v>1468</v>
      </c>
    </row>
    <row r="23" spans="1:38" x14ac:dyDescent="0.25">
      <c r="A23" s="22">
        <v>13</v>
      </c>
      <c r="B23" s="23" t="s">
        <v>106</v>
      </c>
      <c r="C23" s="24" t="s">
        <v>107</v>
      </c>
      <c r="D23" s="25" t="s">
        <v>108</v>
      </c>
      <c r="E23" s="26" t="s">
        <v>109</v>
      </c>
      <c r="G23" s="38">
        <v>1000</v>
      </c>
      <c r="H23" s="28" t="s">
        <v>7</v>
      </c>
      <c r="I23" s="30">
        <f t="shared" si="0"/>
        <v>0</v>
      </c>
      <c r="J23" s="24">
        <v>0</v>
      </c>
      <c r="K23" s="30">
        <f t="shared" si="1"/>
        <v>0</v>
      </c>
      <c r="L23" s="24">
        <v>0</v>
      </c>
      <c r="M23" s="29">
        <f t="shared" si="2"/>
        <v>0</v>
      </c>
      <c r="N23" s="24">
        <v>0</v>
      </c>
      <c r="O23" s="29">
        <f t="shared" si="3"/>
        <v>0</v>
      </c>
      <c r="P23" s="24">
        <v>0</v>
      </c>
      <c r="Q23" s="30">
        <f t="shared" si="4"/>
        <v>0</v>
      </c>
      <c r="R23" s="24">
        <v>0</v>
      </c>
      <c r="S23" s="29">
        <f t="shared" si="5"/>
        <v>0</v>
      </c>
      <c r="T23" s="24">
        <v>0</v>
      </c>
      <c r="U23" s="24"/>
      <c r="V23" s="30">
        <f t="shared" si="6"/>
        <v>0</v>
      </c>
      <c r="W23" s="31" t="s">
        <v>0</v>
      </c>
      <c r="X23" s="29" t="str">
        <f t="shared" si="7"/>
        <v>0</v>
      </c>
      <c r="Y23" s="24">
        <v>0</v>
      </c>
      <c r="Z23" s="32" t="str">
        <f t="shared" si="8"/>
        <v>0</v>
      </c>
      <c r="AA23" s="33">
        <f t="shared" si="9"/>
        <v>0</v>
      </c>
      <c r="AB23" s="34">
        <f t="shared" ref="AB23:AB30" si="15">AA23*12</f>
        <v>0</v>
      </c>
      <c r="AC23" s="24">
        <v>0</v>
      </c>
      <c r="AD23" s="30">
        <f t="shared" si="11"/>
        <v>0</v>
      </c>
      <c r="AE23" s="24">
        <v>297</v>
      </c>
      <c r="AF23" s="29">
        <f t="shared" si="12"/>
        <v>297</v>
      </c>
      <c r="AG23" s="31" t="s">
        <v>12</v>
      </c>
      <c r="AH23" s="29" t="str">
        <f>_xlfn.IFS(AG23="91-100","-28",AG23="81-90","-24",AG23="71-80","-20",AG23="61-70","-16",AG23="51-60","-11.5",AG23="41-50","-7.5",AG23="33-40","-3.5",AG23="assente","0")</f>
        <v>-20</v>
      </c>
      <c r="AI23" s="31" t="s">
        <v>1</v>
      </c>
      <c r="AJ23" s="29" t="str">
        <f t="shared" si="13"/>
        <v>0</v>
      </c>
      <c r="AL23" s="35">
        <f t="shared" si="14"/>
        <v>1277</v>
      </c>
    </row>
    <row r="24" spans="1:38" x14ac:dyDescent="0.25">
      <c r="A24" s="22">
        <v>14</v>
      </c>
      <c r="B24" s="23" t="s">
        <v>110</v>
      </c>
      <c r="C24" s="24" t="s">
        <v>111</v>
      </c>
      <c r="D24" s="25" t="s">
        <v>112</v>
      </c>
      <c r="E24" s="26" t="s">
        <v>113</v>
      </c>
      <c r="G24" s="38">
        <v>1000</v>
      </c>
      <c r="H24" s="28" t="s">
        <v>7</v>
      </c>
      <c r="I24" s="30">
        <f t="shared" si="0"/>
        <v>0</v>
      </c>
      <c r="J24" s="24">
        <v>3</v>
      </c>
      <c r="K24" s="30">
        <f t="shared" si="1"/>
        <v>-36</v>
      </c>
      <c r="L24" s="24">
        <v>0</v>
      </c>
      <c r="M24" s="29">
        <f t="shared" si="2"/>
        <v>0</v>
      </c>
      <c r="N24" s="24">
        <v>0</v>
      </c>
      <c r="O24" s="29">
        <f t="shared" si="3"/>
        <v>0</v>
      </c>
      <c r="P24" s="24">
        <v>0</v>
      </c>
      <c r="Q24" s="30">
        <f t="shared" si="4"/>
        <v>0</v>
      </c>
      <c r="R24" s="24">
        <v>0</v>
      </c>
      <c r="S24" s="29">
        <f t="shared" si="5"/>
        <v>0</v>
      </c>
      <c r="T24" s="24">
        <v>0</v>
      </c>
      <c r="U24" s="24"/>
      <c r="V24" s="30">
        <f t="shared" si="6"/>
        <v>0</v>
      </c>
      <c r="W24" s="31" t="s">
        <v>0</v>
      </c>
      <c r="X24" s="29" t="str">
        <f t="shared" si="7"/>
        <v>0</v>
      </c>
      <c r="Y24" s="24">
        <v>0</v>
      </c>
      <c r="Z24" s="32" t="str">
        <f t="shared" si="8"/>
        <v>0</v>
      </c>
      <c r="AA24" s="33">
        <f t="shared" si="9"/>
        <v>0</v>
      </c>
      <c r="AB24" s="34">
        <f t="shared" si="15"/>
        <v>0</v>
      </c>
      <c r="AC24" s="24">
        <v>0</v>
      </c>
      <c r="AD24" s="30">
        <f t="shared" si="11"/>
        <v>0</v>
      </c>
      <c r="AE24" s="24">
        <v>283</v>
      </c>
      <c r="AF24" s="29">
        <f t="shared" si="12"/>
        <v>283</v>
      </c>
      <c r="AG24" s="31" t="s">
        <v>12</v>
      </c>
      <c r="AH24" s="29" t="str">
        <f>_xlfn.IFS(AG24="91-100","-28",AG24="81-90","-24",AG24="71-80","-20",AG24="61-70","-16",AG24="51-60","-11.5",AG24="41-50","-7.5",AG24="33-40","-3.5",AG24="assente","0")</f>
        <v>-20</v>
      </c>
      <c r="AI24" s="31" t="s">
        <v>1</v>
      </c>
      <c r="AJ24" s="29" t="str">
        <f t="shared" si="13"/>
        <v>0</v>
      </c>
      <c r="AL24" s="35">
        <f t="shared" si="14"/>
        <v>1227</v>
      </c>
    </row>
    <row r="25" spans="1:38" x14ac:dyDescent="0.25">
      <c r="A25" s="22">
        <v>15</v>
      </c>
      <c r="B25" s="23" t="s">
        <v>114</v>
      </c>
      <c r="C25" s="24" t="s">
        <v>115</v>
      </c>
      <c r="D25" s="25" t="s">
        <v>116</v>
      </c>
      <c r="E25" s="26" t="s">
        <v>117</v>
      </c>
      <c r="G25" s="38">
        <v>1000</v>
      </c>
      <c r="H25" s="28" t="s">
        <v>7</v>
      </c>
      <c r="I25" s="30">
        <f t="shared" si="0"/>
        <v>0</v>
      </c>
      <c r="J25" s="24">
        <v>0</v>
      </c>
      <c r="K25" s="30">
        <f t="shared" si="1"/>
        <v>0</v>
      </c>
      <c r="L25" s="24">
        <v>0</v>
      </c>
      <c r="M25" s="29">
        <f t="shared" si="2"/>
        <v>0</v>
      </c>
      <c r="N25" s="24">
        <v>0</v>
      </c>
      <c r="O25" s="29">
        <f t="shared" si="3"/>
        <v>0</v>
      </c>
      <c r="P25" s="24">
        <v>0</v>
      </c>
      <c r="Q25" s="30">
        <f t="shared" si="4"/>
        <v>0</v>
      </c>
      <c r="R25" s="24">
        <v>0</v>
      </c>
      <c r="S25" s="29">
        <f t="shared" si="5"/>
        <v>0</v>
      </c>
      <c r="T25" s="24">
        <v>0</v>
      </c>
      <c r="U25" s="24"/>
      <c r="V25" s="30">
        <f t="shared" si="6"/>
        <v>0</v>
      </c>
      <c r="W25" s="31" t="s">
        <v>0</v>
      </c>
      <c r="X25" s="29" t="str">
        <f t="shared" si="7"/>
        <v>0</v>
      </c>
      <c r="Y25" s="24">
        <v>0</v>
      </c>
      <c r="Z25" s="32" t="str">
        <f t="shared" si="8"/>
        <v>0</v>
      </c>
      <c r="AA25" s="33">
        <f t="shared" si="9"/>
        <v>0</v>
      </c>
      <c r="AB25" s="34">
        <f t="shared" si="15"/>
        <v>0</v>
      </c>
      <c r="AC25" s="24">
        <v>0</v>
      </c>
      <c r="AD25" s="30">
        <f t="shared" si="11"/>
        <v>0</v>
      </c>
      <c r="AE25" s="24">
        <v>205</v>
      </c>
      <c r="AF25" s="29">
        <f t="shared" si="12"/>
        <v>205</v>
      </c>
      <c r="AG25" s="31" t="s">
        <v>1</v>
      </c>
      <c r="AH25" s="29" t="str">
        <f>_xlfn.IFS(AG25="91-100","-28",AG25="81-90","-24",AG25="71-80","-20",AG25="61-70","-16",AG25="51-60","-11.5",AG25="41-50","-7.5",AG25="33-40","-3.5",AG25="assente","0")</f>
        <v>0</v>
      </c>
      <c r="AI25" s="31" t="s">
        <v>41</v>
      </c>
      <c r="AJ25" s="29">
        <v>-3.5</v>
      </c>
      <c r="AL25" s="35">
        <f t="shared" si="14"/>
        <v>1201.5</v>
      </c>
    </row>
    <row r="26" spans="1:38" x14ac:dyDescent="0.25">
      <c r="A26" s="22">
        <v>16</v>
      </c>
      <c r="B26" s="23" t="s">
        <v>118</v>
      </c>
      <c r="C26" s="24" t="s">
        <v>119</v>
      </c>
      <c r="D26" s="25" t="s">
        <v>120</v>
      </c>
      <c r="E26" s="26" t="s">
        <v>121</v>
      </c>
      <c r="G26" s="38">
        <v>1000</v>
      </c>
      <c r="H26" s="28" t="s">
        <v>7</v>
      </c>
      <c r="I26" s="30">
        <f t="shared" si="0"/>
        <v>0</v>
      </c>
      <c r="J26" s="24">
        <v>0</v>
      </c>
      <c r="K26" s="30">
        <f t="shared" si="1"/>
        <v>0</v>
      </c>
      <c r="L26" s="24">
        <v>0</v>
      </c>
      <c r="M26" s="29">
        <f t="shared" si="2"/>
        <v>0</v>
      </c>
      <c r="N26" s="24">
        <v>0</v>
      </c>
      <c r="O26" s="29">
        <f t="shared" si="3"/>
        <v>0</v>
      </c>
      <c r="P26" s="24">
        <v>0</v>
      </c>
      <c r="Q26" s="30">
        <f t="shared" si="4"/>
        <v>0</v>
      </c>
      <c r="R26" s="24">
        <v>0</v>
      </c>
      <c r="S26" s="29">
        <f t="shared" si="5"/>
        <v>0</v>
      </c>
      <c r="T26" s="24">
        <v>0</v>
      </c>
      <c r="U26" s="24"/>
      <c r="V26" s="30">
        <f t="shared" si="6"/>
        <v>0</v>
      </c>
      <c r="W26" s="31" t="s">
        <v>0</v>
      </c>
      <c r="X26" s="29" t="str">
        <f t="shared" si="7"/>
        <v>0</v>
      </c>
      <c r="Y26" s="24">
        <v>0</v>
      </c>
      <c r="Z26" s="32" t="str">
        <f t="shared" si="8"/>
        <v>0</v>
      </c>
      <c r="AA26" s="33">
        <f t="shared" si="9"/>
        <v>0</v>
      </c>
      <c r="AB26" s="34">
        <f t="shared" si="15"/>
        <v>0</v>
      </c>
      <c r="AC26" s="24">
        <v>0</v>
      </c>
      <c r="AD26" s="30">
        <f t="shared" si="11"/>
        <v>0</v>
      </c>
      <c r="AE26" s="24">
        <v>338</v>
      </c>
      <c r="AF26" s="29">
        <f t="shared" si="12"/>
        <v>338</v>
      </c>
      <c r="AG26" s="31" t="s">
        <v>35</v>
      </c>
      <c r="AH26" s="29">
        <v>-7.5</v>
      </c>
      <c r="AI26" s="31" t="s">
        <v>1</v>
      </c>
      <c r="AJ26" s="29" t="str">
        <f t="shared" ref="AJ26:AJ37" si="16">_xlfn.IFS(AI26="1 cat","-28",AI26="2 cat","-24.5",AI26="3 cat","-21",AI26="4 cat","-17.5",AI26="5 cat","-14",AI26="6 cat","-10.5",AI26="7 cat","-7",AI26="8 cat","-3.5",AI26="assente","0")</f>
        <v>0</v>
      </c>
      <c r="AL26" s="35">
        <f t="shared" si="14"/>
        <v>1330.5</v>
      </c>
    </row>
    <row r="27" spans="1:38" x14ac:dyDescent="0.25">
      <c r="A27" s="22">
        <v>17</v>
      </c>
      <c r="B27" s="23" t="s">
        <v>122</v>
      </c>
      <c r="C27" s="24" t="s">
        <v>123</v>
      </c>
      <c r="D27" s="25" t="s">
        <v>124</v>
      </c>
      <c r="E27" s="26" t="s">
        <v>125</v>
      </c>
      <c r="G27" s="38">
        <v>1000</v>
      </c>
      <c r="H27" s="28" t="s">
        <v>7</v>
      </c>
      <c r="I27" s="30">
        <f t="shared" si="0"/>
        <v>0</v>
      </c>
      <c r="J27" s="24">
        <v>0</v>
      </c>
      <c r="K27" s="30">
        <f t="shared" si="1"/>
        <v>0</v>
      </c>
      <c r="L27" s="24">
        <v>0</v>
      </c>
      <c r="M27" s="29">
        <f t="shared" si="2"/>
        <v>0</v>
      </c>
      <c r="N27" s="24">
        <v>0</v>
      </c>
      <c r="O27" s="29">
        <f t="shared" si="3"/>
        <v>0</v>
      </c>
      <c r="P27" s="24">
        <v>0</v>
      </c>
      <c r="Q27" s="30">
        <f t="shared" si="4"/>
        <v>0</v>
      </c>
      <c r="R27" s="24">
        <v>0</v>
      </c>
      <c r="S27" s="29">
        <f t="shared" si="5"/>
        <v>0</v>
      </c>
      <c r="T27" s="24">
        <v>0</v>
      </c>
      <c r="U27" s="24"/>
      <c r="V27" s="30">
        <f t="shared" si="6"/>
        <v>0</v>
      </c>
      <c r="W27" s="31" t="s">
        <v>11</v>
      </c>
      <c r="X27" s="29" t="str">
        <f t="shared" si="7"/>
        <v>3</v>
      </c>
      <c r="Y27" s="24">
        <v>0</v>
      </c>
      <c r="Z27" s="32" t="str">
        <f t="shared" si="8"/>
        <v>0</v>
      </c>
      <c r="AA27" s="33">
        <f t="shared" si="9"/>
        <v>0</v>
      </c>
      <c r="AB27" s="34">
        <f t="shared" si="15"/>
        <v>0</v>
      </c>
      <c r="AC27" s="24">
        <v>0</v>
      </c>
      <c r="AD27" s="30">
        <f t="shared" si="11"/>
        <v>0</v>
      </c>
      <c r="AE27" s="24">
        <v>228</v>
      </c>
      <c r="AF27" s="29">
        <f t="shared" si="12"/>
        <v>228</v>
      </c>
      <c r="AG27" s="31" t="s">
        <v>32</v>
      </c>
      <c r="AH27" s="29">
        <v>-11.5</v>
      </c>
      <c r="AI27" s="31" t="s">
        <v>1</v>
      </c>
      <c r="AJ27" s="29" t="str">
        <f t="shared" si="16"/>
        <v>0</v>
      </c>
      <c r="AL27" s="35">
        <f t="shared" si="14"/>
        <v>1219.5</v>
      </c>
    </row>
    <row r="28" spans="1:38" x14ac:dyDescent="0.25">
      <c r="A28" s="22">
        <v>18</v>
      </c>
      <c r="B28" s="23" t="s">
        <v>126</v>
      </c>
      <c r="C28" s="24" t="s">
        <v>127</v>
      </c>
      <c r="D28" s="25" t="s">
        <v>128</v>
      </c>
      <c r="E28" s="26" t="s">
        <v>129</v>
      </c>
      <c r="G28" s="38">
        <v>1000</v>
      </c>
      <c r="H28" s="28" t="s">
        <v>7</v>
      </c>
      <c r="I28" s="30">
        <f t="shared" si="0"/>
        <v>0</v>
      </c>
      <c r="J28" s="24">
        <v>0</v>
      </c>
      <c r="K28" s="30">
        <f t="shared" si="1"/>
        <v>0</v>
      </c>
      <c r="L28" s="24">
        <v>0</v>
      </c>
      <c r="M28" s="29">
        <f t="shared" si="2"/>
        <v>0</v>
      </c>
      <c r="N28" s="24">
        <v>0</v>
      </c>
      <c r="O28" s="29">
        <f t="shared" si="3"/>
        <v>0</v>
      </c>
      <c r="P28" s="24">
        <v>0</v>
      </c>
      <c r="Q28" s="30">
        <f t="shared" si="4"/>
        <v>0</v>
      </c>
      <c r="R28" s="24">
        <v>0</v>
      </c>
      <c r="S28" s="29">
        <f t="shared" si="5"/>
        <v>0</v>
      </c>
      <c r="T28" s="24">
        <v>0</v>
      </c>
      <c r="U28" s="24"/>
      <c r="V28" s="30">
        <f t="shared" si="6"/>
        <v>0</v>
      </c>
      <c r="W28" s="31" t="s">
        <v>40</v>
      </c>
      <c r="X28" s="29" t="str">
        <f t="shared" si="7"/>
        <v>22</v>
      </c>
      <c r="Y28" s="24">
        <v>0</v>
      </c>
      <c r="Z28" s="32" t="str">
        <f t="shared" si="8"/>
        <v>0</v>
      </c>
      <c r="AA28" s="33">
        <f t="shared" si="9"/>
        <v>0</v>
      </c>
      <c r="AB28" s="34">
        <f t="shared" si="15"/>
        <v>0</v>
      </c>
      <c r="AC28" s="24">
        <v>0</v>
      </c>
      <c r="AD28" s="30">
        <f t="shared" si="11"/>
        <v>0</v>
      </c>
      <c r="AE28" s="24">
        <v>275</v>
      </c>
      <c r="AF28" s="29">
        <f t="shared" si="12"/>
        <v>275</v>
      </c>
      <c r="AG28" s="31" t="s">
        <v>15</v>
      </c>
      <c r="AH28" s="29" t="str">
        <f>_xlfn.IFS(AG28="91-100","-28",AG28="81-90","-24",AG28="71-80","-20",AG28="61-70","-16",AG28="51-60","-11.5",AG28="41-50","-7.5",AG28="33-40","-3.5",AG28="assente","0")</f>
        <v>-16</v>
      </c>
      <c r="AI28" s="31" t="s">
        <v>1</v>
      </c>
      <c r="AJ28" s="29" t="str">
        <f t="shared" si="16"/>
        <v>0</v>
      </c>
      <c r="AL28" s="35">
        <f t="shared" si="14"/>
        <v>1281</v>
      </c>
    </row>
    <row r="29" spans="1:38" x14ac:dyDescent="0.25">
      <c r="A29" s="22">
        <v>19</v>
      </c>
      <c r="B29" s="23" t="s">
        <v>130</v>
      </c>
      <c r="C29" s="24" t="s">
        <v>131</v>
      </c>
      <c r="D29" s="25" t="s">
        <v>132</v>
      </c>
      <c r="E29" s="26" t="s">
        <v>133</v>
      </c>
      <c r="G29" s="38">
        <v>1000</v>
      </c>
      <c r="H29" s="28" t="s">
        <v>3</v>
      </c>
      <c r="I29" s="30">
        <f t="shared" si="0"/>
        <v>-12</v>
      </c>
      <c r="J29" s="24">
        <v>2</v>
      </c>
      <c r="K29" s="30">
        <f t="shared" si="1"/>
        <v>-24</v>
      </c>
      <c r="L29" s="24">
        <v>0</v>
      </c>
      <c r="M29" s="29">
        <f t="shared" si="2"/>
        <v>0</v>
      </c>
      <c r="N29" s="24">
        <v>0</v>
      </c>
      <c r="O29" s="29">
        <f t="shared" si="3"/>
        <v>0</v>
      </c>
      <c r="P29" s="24">
        <v>0</v>
      </c>
      <c r="Q29" s="30">
        <f t="shared" si="4"/>
        <v>0</v>
      </c>
      <c r="R29" s="24">
        <v>0</v>
      </c>
      <c r="S29" s="29">
        <f t="shared" si="5"/>
        <v>0</v>
      </c>
      <c r="T29" s="24">
        <v>0</v>
      </c>
      <c r="U29" s="24"/>
      <c r="V29" s="30">
        <f t="shared" si="6"/>
        <v>0</v>
      </c>
      <c r="W29" s="31" t="s">
        <v>0</v>
      </c>
      <c r="X29" s="29" t="str">
        <f t="shared" si="7"/>
        <v>0</v>
      </c>
      <c r="Y29" s="24">
        <v>0</v>
      </c>
      <c r="Z29" s="32" t="str">
        <f t="shared" si="8"/>
        <v>0</v>
      </c>
      <c r="AA29" s="33">
        <f t="shared" si="9"/>
        <v>0</v>
      </c>
      <c r="AB29" s="34">
        <f t="shared" si="15"/>
        <v>0</v>
      </c>
      <c r="AC29" s="24">
        <v>0</v>
      </c>
      <c r="AD29" s="30">
        <f t="shared" si="11"/>
        <v>0</v>
      </c>
      <c r="AE29" s="24">
        <v>385</v>
      </c>
      <c r="AF29" s="29">
        <f t="shared" si="12"/>
        <v>385</v>
      </c>
      <c r="AG29" s="31" t="s">
        <v>12</v>
      </c>
      <c r="AH29" s="29" t="str">
        <f>_xlfn.IFS(AG29="91-100","-28",AG29="81-90","-24",AG29="71-80","-20",AG29="61-70","-16",AG29="51-60","-11.5",AG29="41-50","-7.5",AG29="33-40","-3.5",AG29="assente","0")</f>
        <v>-20</v>
      </c>
      <c r="AI29" s="31" t="s">
        <v>1</v>
      </c>
      <c r="AJ29" s="29" t="str">
        <f t="shared" si="16"/>
        <v>0</v>
      </c>
      <c r="AL29" s="35">
        <f t="shared" si="14"/>
        <v>1329</v>
      </c>
    </row>
    <row r="30" spans="1:38" x14ac:dyDescent="0.25">
      <c r="A30" s="22">
        <v>20</v>
      </c>
      <c r="B30" s="23" t="s">
        <v>134</v>
      </c>
      <c r="C30" s="24" t="s">
        <v>135</v>
      </c>
      <c r="D30" s="25" t="s">
        <v>136</v>
      </c>
      <c r="E30" s="26" t="s">
        <v>137</v>
      </c>
      <c r="G30" s="38">
        <v>1000</v>
      </c>
      <c r="H30" s="28" t="s">
        <v>7</v>
      </c>
      <c r="I30" s="30">
        <f t="shared" si="0"/>
        <v>0</v>
      </c>
      <c r="J30" s="24">
        <v>0</v>
      </c>
      <c r="K30" s="30">
        <f t="shared" si="1"/>
        <v>0</v>
      </c>
      <c r="L30" s="24">
        <v>0</v>
      </c>
      <c r="M30" s="29">
        <f t="shared" si="2"/>
        <v>0</v>
      </c>
      <c r="N30" s="24">
        <v>0</v>
      </c>
      <c r="O30" s="29">
        <f t="shared" si="3"/>
        <v>0</v>
      </c>
      <c r="P30" s="24">
        <v>0</v>
      </c>
      <c r="Q30" s="30">
        <f t="shared" si="4"/>
        <v>0</v>
      </c>
      <c r="R30" s="24">
        <v>0</v>
      </c>
      <c r="S30" s="29">
        <f t="shared" si="5"/>
        <v>0</v>
      </c>
      <c r="T30" s="24">
        <v>0</v>
      </c>
      <c r="U30" s="24"/>
      <c r="V30" s="30">
        <f t="shared" si="6"/>
        <v>0</v>
      </c>
      <c r="W30" s="31" t="s">
        <v>0</v>
      </c>
      <c r="X30" s="29" t="str">
        <f t="shared" si="7"/>
        <v>0</v>
      </c>
      <c r="Y30" s="24">
        <v>0</v>
      </c>
      <c r="Z30" s="32" t="str">
        <f t="shared" si="8"/>
        <v>0</v>
      </c>
      <c r="AA30" s="33">
        <f t="shared" si="9"/>
        <v>0</v>
      </c>
      <c r="AB30" s="34">
        <f t="shared" si="15"/>
        <v>0</v>
      </c>
      <c r="AC30" s="24">
        <v>0</v>
      </c>
      <c r="AD30" s="30">
        <f t="shared" si="11"/>
        <v>0</v>
      </c>
      <c r="AE30" s="24">
        <v>392</v>
      </c>
      <c r="AF30" s="29">
        <f t="shared" si="12"/>
        <v>392</v>
      </c>
      <c r="AG30" s="31" t="s">
        <v>32</v>
      </c>
      <c r="AH30" s="29">
        <v>-11.5</v>
      </c>
      <c r="AI30" s="31" t="s">
        <v>1</v>
      </c>
      <c r="AJ30" s="29" t="str">
        <f t="shared" si="16"/>
        <v>0</v>
      </c>
      <c r="AL30" s="35">
        <f t="shared" si="14"/>
        <v>1380.5</v>
      </c>
    </row>
    <row r="31" spans="1:38" x14ac:dyDescent="0.25">
      <c r="A31" s="22">
        <v>21</v>
      </c>
      <c r="B31" s="23" t="s">
        <v>138</v>
      </c>
      <c r="C31" s="24" t="s">
        <v>139</v>
      </c>
      <c r="D31" s="25" t="s">
        <v>140</v>
      </c>
      <c r="E31" s="26" t="s">
        <v>141</v>
      </c>
      <c r="G31" s="38">
        <v>1000</v>
      </c>
      <c r="H31" s="28" t="s">
        <v>3</v>
      </c>
      <c r="I31" s="30">
        <f t="shared" si="0"/>
        <v>-12</v>
      </c>
      <c r="J31" s="24">
        <v>3</v>
      </c>
      <c r="K31" s="30">
        <f t="shared" si="1"/>
        <v>-36</v>
      </c>
      <c r="L31" s="24">
        <v>0</v>
      </c>
      <c r="M31" s="29">
        <f t="shared" si="2"/>
        <v>0</v>
      </c>
      <c r="N31" s="24">
        <v>0</v>
      </c>
      <c r="O31" s="29">
        <f t="shared" si="3"/>
        <v>0</v>
      </c>
      <c r="P31" s="24">
        <v>0</v>
      </c>
      <c r="Q31" s="30">
        <f t="shared" si="4"/>
        <v>0</v>
      </c>
      <c r="R31" s="24">
        <v>0</v>
      </c>
      <c r="S31" s="29">
        <f t="shared" si="5"/>
        <v>0</v>
      </c>
      <c r="T31" s="24">
        <v>0</v>
      </c>
      <c r="U31" s="24"/>
      <c r="V31" s="30">
        <f t="shared" si="6"/>
        <v>0</v>
      </c>
      <c r="W31" s="31" t="s">
        <v>57</v>
      </c>
      <c r="X31" s="29" t="str">
        <f t="shared" si="7"/>
        <v>29</v>
      </c>
      <c r="Y31" s="24">
        <v>40197</v>
      </c>
      <c r="Z31" s="32">
        <f t="shared" si="8"/>
        <v>60.284883720930232</v>
      </c>
      <c r="AA31" s="33">
        <f t="shared" si="9"/>
        <v>60</v>
      </c>
      <c r="AB31" s="34">
        <v>924</v>
      </c>
      <c r="AC31" s="24">
        <v>0</v>
      </c>
      <c r="AD31" s="30">
        <f t="shared" si="11"/>
        <v>0</v>
      </c>
      <c r="AE31" s="24">
        <v>392</v>
      </c>
      <c r="AF31" s="29">
        <f t="shared" si="12"/>
        <v>392</v>
      </c>
      <c r="AG31" s="31" t="s">
        <v>12</v>
      </c>
      <c r="AH31" s="29" t="str">
        <f>_xlfn.IFS(AG31="91-100","-28",AG31="81-90","-24",AG31="71-80","-20",AG31="61-70","-16",AG31="51-60","-11.5",AG31="41-50","-7.5",AG31="33-40","-3.5",AG31="assente","0")</f>
        <v>-20</v>
      </c>
      <c r="AI31" s="31" t="s">
        <v>1</v>
      </c>
      <c r="AJ31" s="29" t="str">
        <f t="shared" si="16"/>
        <v>0</v>
      </c>
      <c r="AL31" s="35">
        <f t="shared" si="14"/>
        <v>2277</v>
      </c>
    </row>
    <row r="32" spans="1:38" x14ac:dyDescent="0.25">
      <c r="A32" s="22">
        <v>22</v>
      </c>
      <c r="B32" s="23" t="s">
        <v>142</v>
      </c>
      <c r="C32" s="24" t="s">
        <v>143</v>
      </c>
      <c r="D32" s="25" t="s">
        <v>144</v>
      </c>
      <c r="E32" s="26" t="s">
        <v>145</v>
      </c>
      <c r="G32" s="38">
        <v>1000</v>
      </c>
      <c r="H32" s="28" t="s">
        <v>7</v>
      </c>
      <c r="I32" s="30">
        <f t="shared" si="0"/>
        <v>0</v>
      </c>
      <c r="J32" s="24">
        <v>0</v>
      </c>
      <c r="K32" s="30">
        <f t="shared" si="1"/>
        <v>0</v>
      </c>
      <c r="L32" s="24">
        <v>0</v>
      </c>
      <c r="M32" s="29">
        <f t="shared" si="2"/>
        <v>0</v>
      </c>
      <c r="N32" s="24">
        <v>0</v>
      </c>
      <c r="O32" s="29">
        <f t="shared" si="3"/>
        <v>0</v>
      </c>
      <c r="P32" s="24">
        <v>0</v>
      </c>
      <c r="Q32" s="30">
        <f t="shared" si="4"/>
        <v>0</v>
      </c>
      <c r="R32" s="24">
        <v>0</v>
      </c>
      <c r="S32" s="29">
        <f t="shared" si="5"/>
        <v>0</v>
      </c>
      <c r="T32" s="24">
        <v>0</v>
      </c>
      <c r="U32" s="24"/>
      <c r="V32" s="30">
        <f t="shared" si="6"/>
        <v>0</v>
      </c>
      <c r="W32" s="31" t="s">
        <v>0</v>
      </c>
      <c r="X32" s="29" t="str">
        <f t="shared" si="7"/>
        <v>0</v>
      </c>
      <c r="Y32" s="24">
        <v>0</v>
      </c>
      <c r="Z32" s="32" t="str">
        <f t="shared" si="8"/>
        <v>0</v>
      </c>
      <c r="AA32" s="33">
        <f t="shared" si="9"/>
        <v>0</v>
      </c>
      <c r="AB32" s="34">
        <f>AA32*12</f>
        <v>0</v>
      </c>
      <c r="AC32" s="24">
        <v>0</v>
      </c>
      <c r="AD32" s="30">
        <f t="shared" si="11"/>
        <v>0</v>
      </c>
      <c r="AE32" s="24">
        <v>376</v>
      </c>
      <c r="AF32" s="29">
        <f t="shared" si="12"/>
        <v>376</v>
      </c>
      <c r="AG32" s="31" t="s">
        <v>35</v>
      </c>
      <c r="AH32" s="29">
        <v>-7.5</v>
      </c>
      <c r="AI32" s="31" t="s">
        <v>1</v>
      </c>
      <c r="AJ32" s="29" t="str">
        <f t="shared" si="16"/>
        <v>0</v>
      </c>
      <c r="AL32" s="35">
        <f t="shared" si="14"/>
        <v>1368.5</v>
      </c>
    </row>
    <row r="33" spans="1:38" x14ac:dyDescent="0.25">
      <c r="A33" s="22">
        <v>23</v>
      </c>
      <c r="B33" s="23" t="s">
        <v>146</v>
      </c>
      <c r="C33" s="24" t="s">
        <v>147</v>
      </c>
      <c r="D33" s="25" t="s">
        <v>148</v>
      </c>
      <c r="E33" s="26" t="s">
        <v>149</v>
      </c>
      <c r="G33" s="38">
        <v>1000</v>
      </c>
      <c r="H33" s="28" t="s">
        <v>7</v>
      </c>
      <c r="I33" s="30">
        <f t="shared" si="0"/>
        <v>0</v>
      </c>
      <c r="J33" s="24">
        <v>0</v>
      </c>
      <c r="K33" s="30">
        <f t="shared" si="1"/>
        <v>0</v>
      </c>
      <c r="L33" s="24">
        <v>0</v>
      </c>
      <c r="M33" s="29">
        <f t="shared" si="2"/>
        <v>0</v>
      </c>
      <c r="N33" s="24">
        <v>0</v>
      </c>
      <c r="O33" s="29">
        <f t="shared" si="3"/>
        <v>0</v>
      </c>
      <c r="P33" s="24">
        <v>0</v>
      </c>
      <c r="Q33" s="30">
        <f t="shared" si="4"/>
        <v>0</v>
      </c>
      <c r="R33" s="24">
        <v>0</v>
      </c>
      <c r="S33" s="29">
        <f t="shared" si="5"/>
        <v>0</v>
      </c>
      <c r="T33" s="24">
        <v>0</v>
      </c>
      <c r="U33" s="24"/>
      <c r="V33" s="30">
        <f t="shared" si="6"/>
        <v>0</v>
      </c>
      <c r="W33" s="31" t="s">
        <v>4</v>
      </c>
      <c r="X33" s="29" t="str">
        <f t="shared" si="7"/>
        <v>1</v>
      </c>
      <c r="Y33" s="24">
        <v>0</v>
      </c>
      <c r="Z33" s="32" t="str">
        <f t="shared" si="8"/>
        <v>0</v>
      </c>
      <c r="AA33" s="33">
        <f t="shared" si="9"/>
        <v>0</v>
      </c>
      <c r="AB33" s="34">
        <f>AA33*12</f>
        <v>0</v>
      </c>
      <c r="AC33" s="24">
        <v>0</v>
      </c>
      <c r="AD33" s="30">
        <f t="shared" si="11"/>
        <v>0</v>
      </c>
      <c r="AE33" s="24">
        <v>368</v>
      </c>
      <c r="AF33" s="29">
        <f t="shared" si="12"/>
        <v>368</v>
      </c>
      <c r="AG33" s="31" t="s">
        <v>35</v>
      </c>
      <c r="AH33" s="29">
        <v>-7.5</v>
      </c>
      <c r="AI33" s="31" t="s">
        <v>1</v>
      </c>
      <c r="AJ33" s="29" t="str">
        <f t="shared" si="16"/>
        <v>0</v>
      </c>
      <c r="AL33" s="35">
        <f t="shared" si="14"/>
        <v>1361.5</v>
      </c>
    </row>
    <row r="34" spans="1:38" x14ac:dyDescent="0.25">
      <c r="A34" s="22">
        <v>24</v>
      </c>
      <c r="B34" s="23" t="s">
        <v>150</v>
      </c>
      <c r="C34" s="24" t="s">
        <v>151</v>
      </c>
      <c r="D34" s="25" t="s">
        <v>152</v>
      </c>
      <c r="E34" s="26" t="s">
        <v>153</v>
      </c>
      <c r="G34" s="38">
        <v>1000</v>
      </c>
      <c r="H34" s="28" t="s">
        <v>3</v>
      </c>
      <c r="I34" s="30">
        <f t="shared" si="0"/>
        <v>-12</v>
      </c>
      <c r="J34" s="24">
        <v>0</v>
      </c>
      <c r="K34" s="30">
        <f t="shared" si="1"/>
        <v>0</v>
      </c>
      <c r="L34" s="24">
        <v>0</v>
      </c>
      <c r="M34" s="29">
        <f t="shared" si="2"/>
        <v>0</v>
      </c>
      <c r="N34" s="24">
        <v>0</v>
      </c>
      <c r="O34" s="29">
        <f t="shared" si="3"/>
        <v>0</v>
      </c>
      <c r="P34" s="24">
        <v>0</v>
      </c>
      <c r="Q34" s="30">
        <f t="shared" si="4"/>
        <v>0</v>
      </c>
      <c r="R34" s="24">
        <v>0</v>
      </c>
      <c r="S34" s="29">
        <f t="shared" si="5"/>
        <v>0</v>
      </c>
      <c r="T34" s="24">
        <v>0</v>
      </c>
      <c r="U34" s="24"/>
      <c r="V34" s="30">
        <f t="shared" si="6"/>
        <v>0</v>
      </c>
      <c r="W34" s="31" t="s">
        <v>0</v>
      </c>
      <c r="X34" s="29" t="str">
        <f t="shared" si="7"/>
        <v>0</v>
      </c>
      <c r="Y34" s="24">
        <v>0</v>
      </c>
      <c r="Z34" s="32" t="str">
        <f t="shared" si="8"/>
        <v>0</v>
      </c>
      <c r="AA34" s="33">
        <f t="shared" si="9"/>
        <v>0</v>
      </c>
      <c r="AB34" s="34">
        <f>AA34*12</f>
        <v>0</v>
      </c>
      <c r="AC34" s="24">
        <v>0</v>
      </c>
      <c r="AD34" s="30">
        <f t="shared" si="11"/>
        <v>0</v>
      </c>
      <c r="AE34" s="24">
        <v>370</v>
      </c>
      <c r="AF34" s="29">
        <f t="shared" si="12"/>
        <v>370</v>
      </c>
      <c r="AG34" s="31" t="s">
        <v>12</v>
      </c>
      <c r="AH34" s="29" t="str">
        <f>_xlfn.IFS(AG34="91-100","-28",AG34="81-90","-24",AG34="71-80","-20",AG34="61-70","-16",AG34="51-60","-11.5",AG34="41-50","-7.5",AG34="33-40","-3.5",AG34="assente","0")</f>
        <v>-20</v>
      </c>
      <c r="AI34" s="31" t="s">
        <v>1</v>
      </c>
      <c r="AJ34" s="29" t="str">
        <f t="shared" si="16"/>
        <v>0</v>
      </c>
      <c r="AL34" s="35">
        <f t="shared" si="14"/>
        <v>1338</v>
      </c>
    </row>
    <row r="35" spans="1:38" x14ac:dyDescent="0.25">
      <c r="A35" s="22">
        <v>25</v>
      </c>
      <c r="B35" s="23" t="s">
        <v>154</v>
      </c>
      <c r="C35" s="24" t="s">
        <v>155</v>
      </c>
      <c r="D35" s="25" t="s">
        <v>156</v>
      </c>
      <c r="E35" s="26" t="s">
        <v>157</v>
      </c>
      <c r="G35" s="38">
        <v>1000</v>
      </c>
      <c r="H35" s="28" t="s">
        <v>7</v>
      </c>
      <c r="I35" s="30">
        <f t="shared" si="0"/>
        <v>0</v>
      </c>
      <c r="J35" s="24">
        <v>0</v>
      </c>
      <c r="K35" s="30">
        <f t="shared" si="1"/>
        <v>0</v>
      </c>
      <c r="L35" s="24">
        <v>0</v>
      </c>
      <c r="M35" s="29">
        <f t="shared" si="2"/>
        <v>0</v>
      </c>
      <c r="N35" s="24">
        <v>0</v>
      </c>
      <c r="O35" s="29">
        <f t="shared" si="3"/>
        <v>0</v>
      </c>
      <c r="P35" s="24">
        <v>0</v>
      </c>
      <c r="Q35" s="30">
        <f t="shared" si="4"/>
        <v>0</v>
      </c>
      <c r="R35" s="24">
        <v>0</v>
      </c>
      <c r="S35" s="29">
        <f t="shared" si="5"/>
        <v>0</v>
      </c>
      <c r="T35" s="24">
        <v>0</v>
      </c>
      <c r="U35" s="24"/>
      <c r="V35" s="30">
        <f t="shared" si="6"/>
        <v>0</v>
      </c>
      <c r="W35" s="31" t="s">
        <v>0</v>
      </c>
      <c r="X35" s="29" t="str">
        <f t="shared" si="7"/>
        <v>0</v>
      </c>
      <c r="Y35" s="24">
        <v>0</v>
      </c>
      <c r="Z35" s="32" t="str">
        <f t="shared" si="8"/>
        <v>0</v>
      </c>
      <c r="AA35" s="33">
        <f t="shared" si="9"/>
        <v>0</v>
      </c>
      <c r="AB35" s="34">
        <f>AA35*12</f>
        <v>0</v>
      </c>
      <c r="AC35" s="24">
        <v>0</v>
      </c>
      <c r="AD35" s="30">
        <f t="shared" si="11"/>
        <v>0</v>
      </c>
      <c r="AE35" s="24">
        <v>387</v>
      </c>
      <c r="AF35" s="29">
        <f t="shared" si="12"/>
        <v>387</v>
      </c>
      <c r="AG35" s="31" t="s">
        <v>15</v>
      </c>
      <c r="AH35" s="29" t="str">
        <f>_xlfn.IFS(AG35="91-100","-28",AG35="81-90","-24",AG35="71-80","-20",AG35="61-70","-16",AG35="51-60","-11.5",AG35="41-50","-7.5",AG35="33-40","-3.5",AG35="assente","0")</f>
        <v>-16</v>
      </c>
      <c r="AI35" s="31" t="s">
        <v>1</v>
      </c>
      <c r="AJ35" s="29" t="str">
        <f t="shared" si="16"/>
        <v>0</v>
      </c>
      <c r="AL35" s="35">
        <f t="shared" si="14"/>
        <v>1371</v>
      </c>
    </row>
    <row r="36" spans="1:38" x14ac:dyDescent="0.25">
      <c r="A36" s="22">
        <v>26</v>
      </c>
      <c r="B36" s="23" t="s">
        <v>158</v>
      </c>
      <c r="C36" s="24" t="s">
        <v>159</v>
      </c>
      <c r="D36" s="25" t="s">
        <v>160</v>
      </c>
      <c r="E36" s="26" t="s">
        <v>161</v>
      </c>
      <c r="G36" s="38">
        <v>1000</v>
      </c>
      <c r="H36" s="28" t="s">
        <v>7</v>
      </c>
      <c r="I36" s="30">
        <f t="shared" si="0"/>
        <v>0</v>
      </c>
      <c r="J36" s="24">
        <v>0</v>
      </c>
      <c r="K36" s="30">
        <f t="shared" si="1"/>
        <v>0</v>
      </c>
      <c r="L36" s="24">
        <v>0</v>
      </c>
      <c r="M36" s="29">
        <f t="shared" si="2"/>
        <v>0</v>
      </c>
      <c r="N36" s="24">
        <v>0</v>
      </c>
      <c r="O36" s="29">
        <f t="shared" si="3"/>
        <v>0</v>
      </c>
      <c r="P36" s="24">
        <v>0</v>
      </c>
      <c r="Q36" s="30">
        <f t="shared" si="4"/>
        <v>0</v>
      </c>
      <c r="R36" s="24">
        <v>0</v>
      </c>
      <c r="S36" s="29">
        <f t="shared" si="5"/>
        <v>0</v>
      </c>
      <c r="T36" s="24">
        <v>0</v>
      </c>
      <c r="U36" s="24"/>
      <c r="V36" s="30">
        <f t="shared" si="6"/>
        <v>0</v>
      </c>
      <c r="W36" s="31" t="s">
        <v>4</v>
      </c>
      <c r="X36" s="29" t="str">
        <f t="shared" si="7"/>
        <v>1</v>
      </c>
      <c r="Y36" s="24">
        <v>0</v>
      </c>
      <c r="Z36" s="32" t="str">
        <f t="shared" si="8"/>
        <v>0</v>
      </c>
      <c r="AA36" s="33">
        <f t="shared" si="9"/>
        <v>0</v>
      </c>
      <c r="AB36" s="34">
        <f>AA36*12</f>
        <v>0</v>
      </c>
      <c r="AC36" s="24">
        <v>0</v>
      </c>
      <c r="AD36" s="30">
        <f t="shared" si="11"/>
        <v>0</v>
      </c>
      <c r="AE36" s="24">
        <v>117</v>
      </c>
      <c r="AF36" s="29">
        <f t="shared" si="12"/>
        <v>117</v>
      </c>
      <c r="AG36" s="31" t="s">
        <v>12</v>
      </c>
      <c r="AH36" s="29" t="str">
        <f>_xlfn.IFS(AG36="91-100","-28",AG36="81-90","-24",AG36="71-80","-20",AG36="61-70","-16",AG36="51-60","-11.5",AG36="41-50","-7.5",AG36="33-40","-3.5",AG36="assente","0")</f>
        <v>-20</v>
      </c>
      <c r="AI36" s="31" t="s">
        <v>1</v>
      </c>
      <c r="AJ36" s="29" t="str">
        <f t="shared" si="16"/>
        <v>0</v>
      </c>
      <c r="AL36" s="35">
        <f t="shared" si="14"/>
        <v>1098</v>
      </c>
    </row>
    <row r="37" spans="1:38" x14ac:dyDescent="0.25">
      <c r="A37" s="22">
        <v>27</v>
      </c>
      <c r="B37" s="23" t="s">
        <v>162</v>
      </c>
      <c r="C37" s="24" t="s">
        <v>163</v>
      </c>
      <c r="D37" s="25" t="s">
        <v>164</v>
      </c>
      <c r="E37" s="26" t="s">
        <v>165</v>
      </c>
      <c r="G37" s="38">
        <v>1000</v>
      </c>
      <c r="H37" s="28" t="s">
        <v>7</v>
      </c>
      <c r="I37" s="30">
        <f t="shared" si="0"/>
        <v>0</v>
      </c>
      <c r="J37" s="24">
        <v>0</v>
      </c>
      <c r="K37" s="30">
        <f t="shared" si="1"/>
        <v>0</v>
      </c>
      <c r="L37" s="24">
        <v>0</v>
      </c>
      <c r="M37" s="29">
        <f t="shared" si="2"/>
        <v>0</v>
      </c>
      <c r="N37" s="24">
        <v>0</v>
      </c>
      <c r="O37" s="29">
        <f t="shared" si="3"/>
        <v>0</v>
      </c>
      <c r="P37" s="24">
        <v>0</v>
      </c>
      <c r="Q37" s="30">
        <f t="shared" si="4"/>
        <v>0</v>
      </c>
      <c r="R37" s="24">
        <v>0</v>
      </c>
      <c r="S37" s="29">
        <f t="shared" si="5"/>
        <v>0</v>
      </c>
      <c r="T37" s="24">
        <v>0</v>
      </c>
      <c r="U37" s="24"/>
      <c r="V37" s="30">
        <f t="shared" si="6"/>
        <v>0</v>
      </c>
      <c r="W37" s="31" t="s">
        <v>57</v>
      </c>
      <c r="X37" s="29" t="str">
        <f t="shared" si="7"/>
        <v>29</v>
      </c>
      <c r="Y37" s="24">
        <v>2706</v>
      </c>
      <c r="Z37" s="32">
        <f t="shared" si="8"/>
        <v>-12.372093023255815</v>
      </c>
      <c r="AA37" s="33">
        <f t="shared" si="9"/>
        <v>-12</v>
      </c>
      <c r="AB37" s="34">
        <v>60</v>
      </c>
      <c r="AC37" s="24">
        <v>0</v>
      </c>
      <c r="AD37" s="30">
        <f t="shared" si="11"/>
        <v>0</v>
      </c>
      <c r="AE37" s="24">
        <v>382</v>
      </c>
      <c r="AF37" s="29">
        <f t="shared" si="12"/>
        <v>382</v>
      </c>
      <c r="AG37" s="31" t="s">
        <v>35</v>
      </c>
      <c r="AH37" s="29">
        <v>-7.5</v>
      </c>
      <c r="AI37" s="31" t="s">
        <v>1</v>
      </c>
      <c r="AJ37" s="29" t="str">
        <f t="shared" si="16"/>
        <v>0</v>
      </c>
      <c r="AL37" s="35">
        <f t="shared" si="14"/>
        <v>1463.5</v>
      </c>
    </row>
    <row r="38" spans="1:38" x14ac:dyDescent="0.25">
      <c r="A38" s="22">
        <v>28</v>
      </c>
      <c r="B38" s="23" t="s">
        <v>166</v>
      </c>
      <c r="C38" s="24" t="s">
        <v>159</v>
      </c>
      <c r="D38" s="25" t="s">
        <v>167</v>
      </c>
      <c r="E38" s="26" t="s">
        <v>168</v>
      </c>
      <c r="G38" s="38">
        <v>1000</v>
      </c>
      <c r="H38" s="28" t="s">
        <v>3</v>
      </c>
      <c r="I38" s="30">
        <f t="shared" si="0"/>
        <v>-12</v>
      </c>
      <c r="J38" s="24">
        <v>1</v>
      </c>
      <c r="K38" s="30">
        <f t="shared" si="1"/>
        <v>-12</v>
      </c>
      <c r="L38" s="24">
        <v>0</v>
      </c>
      <c r="M38" s="29">
        <f t="shared" si="2"/>
        <v>0</v>
      </c>
      <c r="N38" s="24">
        <v>0</v>
      </c>
      <c r="O38" s="29">
        <f t="shared" si="3"/>
        <v>0</v>
      </c>
      <c r="P38" s="24">
        <v>1</v>
      </c>
      <c r="Q38" s="30">
        <f t="shared" si="4"/>
        <v>-12</v>
      </c>
      <c r="R38" s="24">
        <v>0</v>
      </c>
      <c r="S38" s="29">
        <f t="shared" si="5"/>
        <v>0</v>
      </c>
      <c r="T38" s="24">
        <v>0</v>
      </c>
      <c r="U38" s="24"/>
      <c r="V38" s="30">
        <f t="shared" si="6"/>
        <v>0</v>
      </c>
      <c r="W38" s="31" t="s">
        <v>0</v>
      </c>
      <c r="X38" s="29" t="str">
        <f t="shared" si="7"/>
        <v>0</v>
      </c>
      <c r="Y38" s="24">
        <v>0</v>
      </c>
      <c r="Z38" s="32" t="str">
        <f t="shared" si="8"/>
        <v>0</v>
      </c>
      <c r="AA38" s="33">
        <f t="shared" si="9"/>
        <v>0</v>
      </c>
      <c r="AB38" s="34">
        <f>AA38*12</f>
        <v>0</v>
      </c>
      <c r="AC38" s="24">
        <v>0</v>
      </c>
      <c r="AD38" s="30">
        <f t="shared" si="11"/>
        <v>0</v>
      </c>
      <c r="AE38" s="24">
        <v>227</v>
      </c>
      <c r="AF38" s="29">
        <f t="shared" si="12"/>
        <v>227</v>
      </c>
      <c r="AG38" s="31" t="s">
        <v>1</v>
      </c>
      <c r="AH38" s="29" t="str">
        <f>_xlfn.IFS(AG38="91-100","-28",AG38="81-90","-24",AG38="71-80","-20",AG38="61-70","-16",AG38="51-60","-11.5",AG38="41-50","-7.5",AG38="33-40","-3.5",AG38="assente","0")</f>
        <v>0</v>
      </c>
      <c r="AI38" s="31" t="s">
        <v>16</v>
      </c>
      <c r="AJ38" s="29">
        <v>-17.5</v>
      </c>
      <c r="AL38" s="35">
        <f t="shared" si="14"/>
        <v>1173.5</v>
      </c>
    </row>
    <row r="39" spans="1:38" x14ac:dyDescent="0.25">
      <c r="A39" s="22">
        <v>29</v>
      </c>
      <c r="B39" s="23" t="s">
        <v>169</v>
      </c>
      <c r="C39" s="24" t="s">
        <v>170</v>
      </c>
      <c r="D39" s="25" t="s">
        <v>171</v>
      </c>
      <c r="E39" s="26" t="s">
        <v>172</v>
      </c>
      <c r="G39" s="38">
        <v>1000</v>
      </c>
      <c r="H39" s="28" t="s">
        <v>7</v>
      </c>
      <c r="I39" s="30">
        <f t="shared" si="0"/>
        <v>0</v>
      </c>
      <c r="J39" s="24">
        <v>0</v>
      </c>
      <c r="K39" s="30">
        <f t="shared" si="1"/>
        <v>0</v>
      </c>
      <c r="L39" s="24">
        <v>0</v>
      </c>
      <c r="M39" s="29">
        <f t="shared" si="2"/>
        <v>0</v>
      </c>
      <c r="N39" s="24">
        <v>0</v>
      </c>
      <c r="O39" s="29">
        <f t="shared" si="3"/>
        <v>0</v>
      </c>
      <c r="P39" s="24">
        <v>2</v>
      </c>
      <c r="Q39" s="30">
        <f t="shared" si="4"/>
        <v>-24</v>
      </c>
      <c r="R39" s="24">
        <v>0</v>
      </c>
      <c r="S39" s="29">
        <f t="shared" si="5"/>
        <v>0</v>
      </c>
      <c r="T39" s="24">
        <v>0</v>
      </c>
      <c r="U39" s="24"/>
      <c r="V39" s="30">
        <f t="shared" si="6"/>
        <v>0</v>
      </c>
      <c r="W39" s="31" t="s">
        <v>57</v>
      </c>
      <c r="X39" s="29" t="str">
        <f t="shared" si="7"/>
        <v>29</v>
      </c>
      <c r="Y39" s="24">
        <v>4572</v>
      </c>
      <c r="Z39" s="32">
        <f t="shared" si="8"/>
        <v>-8.7558139534883725</v>
      </c>
      <c r="AA39" s="33">
        <f t="shared" si="9"/>
        <v>-8</v>
      </c>
      <c r="AB39" s="34">
        <v>96</v>
      </c>
      <c r="AC39" s="24">
        <v>0</v>
      </c>
      <c r="AD39" s="30">
        <f t="shared" si="11"/>
        <v>0</v>
      </c>
      <c r="AE39" s="24">
        <v>370</v>
      </c>
      <c r="AF39" s="29">
        <f t="shared" si="12"/>
        <v>370</v>
      </c>
      <c r="AG39" s="31" t="s">
        <v>5</v>
      </c>
      <c r="AH39" s="29" t="str">
        <f>_xlfn.IFS(AG39="91-100","-28",AG39="81-90","-24",AG39="71-80","-20",AG39="61-70","-16",AG39="51-60","-11.5",AG39="41-50","-7.5",AG39="33-40","-3.5",AG39="assente","0")</f>
        <v>-28</v>
      </c>
      <c r="AI39" s="31" t="s">
        <v>1</v>
      </c>
      <c r="AJ39" s="29" t="str">
        <f t="shared" ref="AJ39:AJ70" si="17">_xlfn.IFS(AI39="1 cat","-28",AI39="2 cat","-24.5",AI39="3 cat","-21",AI39="4 cat","-17.5",AI39="5 cat","-14",AI39="6 cat","-10.5",AI39="7 cat","-7",AI39="8 cat","-3.5",AI39="assente","0")</f>
        <v>0</v>
      </c>
      <c r="AL39" s="35">
        <f t="shared" si="14"/>
        <v>1443</v>
      </c>
    </row>
    <row r="40" spans="1:38" x14ac:dyDescent="0.25">
      <c r="A40" s="22">
        <v>30</v>
      </c>
      <c r="B40" s="23" t="s">
        <v>173</v>
      </c>
      <c r="C40" s="24" t="s">
        <v>174</v>
      </c>
      <c r="D40" s="25" t="s">
        <v>175</v>
      </c>
      <c r="E40" s="26" t="s">
        <v>176</v>
      </c>
      <c r="G40" s="38">
        <v>1000</v>
      </c>
      <c r="H40" s="28" t="s">
        <v>7</v>
      </c>
      <c r="I40" s="30">
        <f t="shared" si="0"/>
        <v>0</v>
      </c>
      <c r="J40" s="24">
        <v>0</v>
      </c>
      <c r="K40" s="30">
        <f t="shared" si="1"/>
        <v>0</v>
      </c>
      <c r="L40" s="24">
        <v>0</v>
      </c>
      <c r="M40" s="29">
        <f t="shared" si="2"/>
        <v>0</v>
      </c>
      <c r="N40" s="24">
        <v>0</v>
      </c>
      <c r="O40" s="29">
        <f t="shared" si="3"/>
        <v>0</v>
      </c>
      <c r="P40" s="24">
        <v>0</v>
      </c>
      <c r="Q40" s="30">
        <f t="shared" si="4"/>
        <v>0</v>
      </c>
      <c r="R40" s="24">
        <v>0</v>
      </c>
      <c r="S40" s="29">
        <f t="shared" si="5"/>
        <v>0</v>
      </c>
      <c r="T40" s="24">
        <v>0</v>
      </c>
      <c r="U40" s="24"/>
      <c r="V40" s="30">
        <f t="shared" si="6"/>
        <v>0</v>
      </c>
      <c r="W40" s="31" t="s">
        <v>0</v>
      </c>
      <c r="X40" s="29" t="str">
        <f t="shared" si="7"/>
        <v>0</v>
      </c>
      <c r="Y40" s="24">
        <v>0</v>
      </c>
      <c r="Z40" s="32" t="str">
        <f t="shared" si="8"/>
        <v>0</v>
      </c>
      <c r="AA40" s="33">
        <f t="shared" si="9"/>
        <v>0</v>
      </c>
      <c r="AB40" s="34">
        <f t="shared" ref="AB40:AB58" si="18">AA40*12</f>
        <v>0</v>
      </c>
      <c r="AC40" s="24">
        <v>0</v>
      </c>
      <c r="AD40" s="30">
        <f t="shared" si="11"/>
        <v>0</v>
      </c>
      <c r="AE40" s="24">
        <v>376</v>
      </c>
      <c r="AF40" s="29">
        <f t="shared" si="12"/>
        <v>376</v>
      </c>
      <c r="AG40" s="31" t="s">
        <v>35</v>
      </c>
      <c r="AH40" s="29">
        <v>-7.5</v>
      </c>
      <c r="AI40" s="31" t="s">
        <v>1</v>
      </c>
      <c r="AJ40" s="29" t="str">
        <f t="shared" si="17"/>
        <v>0</v>
      </c>
      <c r="AL40" s="35">
        <f t="shared" si="14"/>
        <v>1368.5</v>
      </c>
    </row>
    <row r="41" spans="1:38" x14ac:dyDescent="0.25">
      <c r="A41" s="22">
        <v>31</v>
      </c>
      <c r="B41" s="23" t="s">
        <v>177</v>
      </c>
      <c r="C41" s="24" t="s">
        <v>155</v>
      </c>
      <c r="D41" s="25" t="s">
        <v>178</v>
      </c>
      <c r="E41" s="26" t="s">
        <v>179</v>
      </c>
      <c r="G41" s="38">
        <v>1000</v>
      </c>
      <c r="H41" s="28" t="s">
        <v>7</v>
      </c>
      <c r="I41" s="30">
        <f t="shared" si="0"/>
        <v>0</v>
      </c>
      <c r="J41" s="24">
        <v>0</v>
      </c>
      <c r="K41" s="30">
        <f t="shared" si="1"/>
        <v>0</v>
      </c>
      <c r="L41" s="24">
        <v>0</v>
      </c>
      <c r="M41" s="29">
        <f t="shared" si="2"/>
        <v>0</v>
      </c>
      <c r="N41" s="24">
        <v>0</v>
      </c>
      <c r="O41" s="29">
        <f t="shared" si="3"/>
        <v>0</v>
      </c>
      <c r="P41" s="24">
        <v>0</v>
      </c>
      <c r="Q41" s="30">
        <f t="shared" si="4"/>
        <v>0</v>
      </c>
      <c r="R41" s="24">
        <v>0</v>
      </c>
      <c r="S41" s="29">
        <f t="shared" si="5"/>
        <v>0</v>
      </c>
      <c r="T41" s="24">
        <v>0</v>
      </c>
      <c r="U41" s="24"/>
      <c r="V41" s="30">
        <f t="shared" si="6"/>
        <v>0</v>
      </c>
      <c r="W41" s="31" t="s">
        <v>0</v>
      </c>
      <c r="X41" s="29" t="str">
        <f t="shared" si="7"/>
        <v>0</v>
      </c>
      <c r="Y41" s="24">
        <v>0</v>
      </c>
      <c r="Z41" s="32" t="str">
        <f t="shared" si="8"/>
        <v>0</v>
      </c>
      <c r="AA41" s="33">
        <f t="shared" si="9"/>
        <v>0</v>
      </c>
      <c r="AB41" s="34">
        <f t="shared" si="18"/>
        <v>0</v>
      </c>
      <c r="AC41" s="24">
        <v>0</v>
      </c>
      <c r="AD41" s="30">
        <f t="shared" si="11"/>
        <v>0</v>
      </c>
      <c r="AE41" s="24">
        <v>166</v>
      </c>
      <c r="AF41" s="29">
        <f t="shared" si="12"/>
        <v>166</v>
      </c>
      <c r="AG41" s="31" t="s">
        <v>9</v>
      </c>
      <c r="AH41" s="29" t="str">
        <f>_xlfn.IFS(AG41="91-100","-28",AG41="81-90","-24",AG41="71-80","-20",AG41="61-70","-16",AG41="51-60","-11.5",AG41="41-50","-7.5",AG41="33-40","-3.5",AG41="assente","0")</f>
        <v>-24</v>
      </c>
      <c r="AI41" s="31" t="s">
        <v>1</v>
      </c>
      <c r="AJ41" s="29" t="str">
        <f t="shared" si="17"/>
        <v>0</v>
      </c>
      <c r="AL41" s="35">
        <f t="shared" si="14"/>
        <v>1142</v>
      </c>
    </row>
    <row r="42" spans="1:38" x14ac:dyDescent="0.25">
      <c r="A42" s="22">
        <v>32</v>
      </c>
      <c r="B42" s="23" t="s">
        <v>180</v>
      </c>
      <c r="C42" s="24" t="s">
        <v>181</v>
      </c>
      <c r="D42" s="25" t="s">
        <v>182</v>
      </c>
      <c r="E42" s="26" t="s">
        <v>183</v>
      </c>
      <c r="G42" s="38">
        <v>1000</v>
      </c>
      <c r="H42" s="28" t="s">
        <v>7</v>
      </c>
      <c r="I42" s="30">
        <f t="shared" si="0"/>
        <v>0</v>
      </c>
      <c r="J42" s="24">
        <v>0</v>
      </c>
      <c r="K42" s="30">
        <f t="shared" si="1"/>
        <v>0</v>
      </c>
      <c r="L42" s="24">
        <v>0</v>
      </c>
      <c r="M42" s="29">
        <f t="shared" si="2"/>
        <v>0</v>
      </c>
      <c r="N42" s="24">
        <v>0</v>
      </c>
      <c r="O42" s="29">
        <f t="shared" si="3"/>
        <v>0</v>
      </c>
      <c r="P42" s="24">
        <v>0</v>
      </c>
      <c r="Q42" s="30">
        <f t="shared" si="4"/>
        <v>0</v>
      </c>
      <c r="R42" s="24">
        <v>0</v>
      </c>
      <c r="S42" s="29">
        <f t="shared" si="5"/>
        <v>0</v>
      </c>
      <c r="T42" s="24">
        <v>0</v>
      </c>
      <c r="U42" s="24"/>
      <c r="V42" s="30">
        <f t="shared" si="6"/>
        <v>0</v>
      </c>
      <c r="W42" s="31" t="s">
        <v>0</v>
      </c>
      <c r="X42" s="29" t="str">
        <f t="shared" si="7"/>
        <v>0</v>
      </c>
      <c r="Y42" s="24">
        <v>0</v>
      </c>
      <c r="Z42" s="32" t="str">
        <f t="shared" si="8"/>
        <v>0</v>
      </c>
      <c r="AA42" s="33">
        <f t="shared" si="9"/>
        <v>0</v>
      </c>
      <c r="AB42" s="34">
        <f t="shared" si="18"/>
        <v>0</v>
      </c>
      <c r="AC42" s="24">
        <v>0</v>
      </c>
      <c r="AD42" s="30">
        <f t="shared" si="11"/>
        <v>0</v>
      </c>
      <c r="AE42" s="24">
        <v>274</v>
      </c>
      <c r="AF42" s="29">
        <f t="shared" si="12"/>
        <v>274</v>
      </c>
      <c r="AG42" s="31" t="s">
        <v>12</v>
      </c>
      <c r="AH42" s="29" t="str">
        <f>_xlfn.IFS(AG42="91-100","-28",AG42="81-90","-24",AG42="71-80","-20",AG42="61-70","-16",AG42="51-60","-11.5",AG42="41-50","-7.5",AG42="33-40","-3.5",AG42="assente","0")</f>
        <v>-20</v>
      </c>
      <c r="AI42" s="31" t="s">
        <v>1</v>
      </c>
      <c r="AJ42" s="29" t="str">
        <f t="shared" si="17"/>
        <v>0</v>
      </c>
      <c r="AL42" s="35">
        <f t="shared" si="14"/>
        <v>1254</v>
      </c>
    </row>
    <row r="43" spans="1:38" x14ac:dyDescent="0.25">
      <c r="A43" s="22">
        <v>33</v>
      </c>
      <c r="B43" s="23" t="s">
        <v>184</v>
      </c>
      <c r="C43" s="24" t="s">
        <v>185</v>
      </c>
      <c r="D43" s="25" t="s">
        <v>186</v>
      </c>
      <c r="E43" s="26" t="s">
        <v>187</v>
      </c>
      <c r="G43" s="38">
        <v>1000</v>
      </c>
      <c r="H43" s="28" t="s">
        <v>7</v>
      </c>
      <c r="I43" s="30">
        <f t="shared" ref="I43:I74" si="19">IF(H43="si",-12,0)</f>
        <v>0</v>
      </c>
      <c r="J43" s="24">
        <v>0</v>
      </c>
      <c r="K43" s="30">
        <f t="shared" ref="K43:K74" si="20">J43*-12</f>
        <v>0</v>
      </c>
      <c r="L43" s="24">
        <v>0</v>
      </c>
      <c r="M43" s="29">
        <f t="shared" ref="M43:M74" si="21">L43*-12</f>
        <v>0</v>
      </c>
      <c r="N43" s="24">
        <v>0</v>
      </c>
      <c r="O43" s="29">
        <f t="shared" ref="O43:O74" si="22">N43*-12</f>
        <v>0</v>
      </c>
      <c r="P43" s="24">
        <v>0</v>
      </c>
      <c r="Q43" s="30">
        <f t="shared" ref="Q43:Q74" si="23">P43*-12</f>
        <v>0</v>
      </c>
      <c r="R43" s="24">
        <v>0</v>
      </c>
      <c r="S43" s="29">
        <f t="shared" ref="S43:S74" si="24">R43*-12</f>
        <v>0</v>
      </c>
      <c r="T43" s="24">
        <v>0</v>
      </c>
      <c r="U43" s="24"/>
      <c r="V43" s="30">
        <f t="shared" ref="V43:V74" si="25">IF(H43=U43,T43*-12,0)</f>
        <v>0</v>
      </c>
      <c r="W43" s="31" t="s">
        <v>0</v>
      </c>
      <c r="X43" s="29" t="str">
        <f t="shared" ref="X43:X74" si="26">_xlfn.IFS(W43="da 4132,01 a 4468,00","1",W43="da 4648,01 a 5164,00","2",W43="da 5164,01 a 5733,00","3",W43="da 5733,01 a 6300,00","4",W43="da 6300,01 a 6817,00","7",W43="da 6817,01 a 7385,00","11",W43="da 7385,01 a 7953,00","16",W43="da 7953,01 a 8522,00","22",W43="da 8522,01 a 9090,00","29",W43="senza reddito","0")</f>
        <v>0</v>
      </c>
      <c r="Y43" s="24">
        <v>0</v>
      </c>
      <c r="Z43" s="32" t="str">
        <f t="shared" ref="Z43:Z74" si="27">IF(Y43=0,"0",(Y43-9090)/516)</f>
        <v>0</v>
      </c>
      <c r="AA43" s="33">
        <f t="shared" ref="AA43:AA74" si="28">ROUNDDOWN(Z43,0)</f>
        <v>0</v>
      </c>
      <c r="AB43" s="34">
        <f t="shared" si="18"/>
        <v>0</v>
      </c>
      <c r="AC43" s="24">
        <v>0</v>
      </c>
      <c r="AD43" s="30">
        <f t="shared" ref="AD43:AD74" si="29">AC43*-1</f>
        <v>0</v>
      </c>
      <c r="AE43" s="24">
        <v>312</v>
      </c>
      <c r="AF43" s="29">
        <f t="shared" ref="AF43:AF74" si="30">AE43*1</f>
        <v>312</v>
      </c>
      <c r="AG43" s="31" t="s">
        <v>5</v>
      </c>
      <c r="AH43" s="29" t="str">
        <f>_xlfn.IFS(AG43="91-100","-28",AG43="81-90","-24",AG43="71-80","-20",AG43="61-70","-16",AG43="51-60","-11.5",AG43="41-50","-7.5",AG43="33-40","-3.5",AG43="assente","0")</f>
        <v>-28</v>
      </c>
      <c r="AI43" s="31" t="s">
        <v>1</v>
      </c>
      <c r="AJ43" s="29" t="str">
        <f t="shared" si="17"/>
        <v>0</v>
      </c>
      <c r="AL43" s="35">
        <f t="shared" ref="AL43:AL74" si="31">G43+I43+K43+M43+O43+Q43+S43+V43+X43+AB43+AD43+AF43+AH43+AJ43</f>
        <v>1284</v>
      </c>
    </row>
    <row r="44" spans="1:38" x14ac:dyDescent="0.25">
      <c r="A44" s="22">
        <v>34</v>
      </c>
      <c r="B44" s="23" t="s">
        <v>188</v>
      </c>
      <c r="C44" s="24" t="s">
        <v>189</v>
      </c>
      <c r="D44" s="25" t="s">
        <v>190</v>
      </c>
      <c r="E44" s="26" t="s">
        <v>191</v>
      </c>
      <c r="G44" s="38">
        <v>1000</v>
      </c>
      <c r="H44" s="28" t="s">
        <v>7</v>
      </c>
      <c r="I44" s="30">
        <f t="shared" si="19"/>
        <v>0</v>
      </c>
      <c r="J44" s="24">
        <v>0</v>
      </c>
      <c r="K44" s="30">
        <f t="shared" si="20"/>
        <v>0</v>
      </c>
      <c r="L44" s="24">
        <v>0</v>
      </c>
      <c r="M44" s="29">
        <f t="shared" si="21"/>
        <v>0</v>
      </c>
      <c r="N44" s="24">
        <v>0</v>
      </c>
      <c r="O44" s="29">
        <f t="shared" si="22"/>
        <v>0</v>
      </c>
      <c r="P44" s="24">
        <v>0</v>
      </c>
      <c r="Q44" s="30">
        <f t="shared" si="23"/>
        <v>0</v>
      </c>
      <c r="R44" s="24">
        <v>0</v>
      </c>
      <c r="S44" s="29">
        <f t="shared" si="24"/>
        <v>0</v>
      </c>
      <c r="T44" s="24">
        <v>0</v>
      </c>
      <c r="U44" s="24"/>
      <c r="V44" s="30">
        <f t="shared" si="25"/>
        <v>0</v>
      </c>
      <c r="W44" s="31" t="s">
        <v>0</v>
      </c>
      <c r="X44" s="29" t="str">
        <f t="shared" si="26"/>
        <v>0</v>
      </c>
      <c r="Y44" s="24">
        <v>0</v>
      </c>
      <c r="Z44" s="32" t="str">
        <f t="shared" si="27"/>
        <v>0</v>
      </c>
      <c r="AA44" s="33">
        <f t="shared" si="28"/>
        <v>0</v>
      </c>
      <c r="AB44" s="34">
        <f t="shared" si="18"/>
        <v>0</v>
      </c>
      <c r="AC44" s="24">
        <v>0</v>
      </c>
      <c r="AD44" s="30">
        <f t="shared" si="29"/>
        <v>0</v>
      </c>
      <c r="AE44" s="24">
        <v>252</v>
      </c>
      <c r="AF44" s="29">
        <f t="shared" si="30"/>
        <v>252</v>
      </c>
      <c r="AG44" s="31" t="s">
        <v>35</v>
      </c>
      <c r="AH44" s="29">
        <v>-7.5</v>
      </c>
      <c r="AI44" s="31" t="s">
        <v>1</v>
      </c>
      <c r="AJ44" s="29" t="str">
        <f t="shared" si="17"/>
        <v>0</v>
      </c>
      <c r="AL44" s="35">
        <f t="shared" si="31"/>
        <v>1244.5</v>
      </c>
    </row>
    <row r="45" spans="1:38" x14ac:dyDescent="0.25">
      <c r="A45" s="22">
        <v>35</v>
      </c>
      <c r="B45" s="23" t="s">
        <v>192</v>
      </c>
      <c r="C45" s="24" t="s">
        <v>193</v>
      </c>
      <c r="D45" s="25" t="s">
        <v>194</v>
      </c>
      <c r="E45" s="26" t="s">
        <v>195</v>
      </c>
      <c r="G45" s="38">
        <v>1000</v>
      </c>
      <c r="H45" s="28" t="s">
        <v>7</v>
      </c>
      <c r="I45" s="30">
        <f t="shared" si="19"/>
        <v>0</v>
      </c>
      <c r="J45" s="24">
        <v>0</v>
      </c>
      <c r="K45" s="30">
        <f t="shared" si="20"/>
        <v>0</v>
      </c>
      <c r="L45" s="24">
        <v>0</v>
      </c>
      <c r="M45" s="29">
        <f t="shared" si="21"/>
        <v>0</v>
      </c>
      <c r="N45" s="24">
        <v>0</v>
      </c>
      <c r="O45" s="29">
        <f t="shared" si="22"/>
        <v>0</v>
      </c>
      <c r="P45" s="24">
        <v>0</v>
      </c>
      <c r="Q45" s="30">
        <f t="shared" si="23"/>
        <v>0</v>
      </c>
      <c r="R45" s="24">
        <v>0</v>
      </c>
      <c r="S45" s="29">
        <f t="shared" si="24"/>
        <v>0</v>
      </c>
      <c r="T45" s="24">
        <v>0</v>
      </c>
      <c r="U45" s="24"/>
      <c r="V45" s="30">
        <f t="shared" si="25"/>
        <v>0</v>
      </c>
      <c r="W45" s="31" t="s">
        <v>0</v>
      </c>
      <c r="X45" s="29" t="str">
        <f t="shared" si="26"/>
        <v>0</v>
      </c>
      <c r="Y45" s="24">
        <v>0</v>
      </c>
      <c r="Z45" s="32" t="str">
        <f t="shared" si="27"/>
        <v>0</v>
      </c>
      <c r="AA45" s="33">
        <f t="shared" si="28"/>
        <v>0</v>
      </c>
      <c r="AB45" s="34">
        <f t="shared" si="18"/>
        <v>0</v>
      </c>
      <c r="AC45" s="24">
        <v>0</v>
      </c>
      <c r="AD45" s="30">
        <f t="shared" si="29"/>
        <v>0</v>
      </c>
      <c r="AE45" s="24">
        <v>378</v>
      </c>
      <c r="AF45" s="29">
        <f t="shared" si="30"/>
        <v>378</v>
      </c>
      <c r="AG45" s="31" t="s">
        <v>12</v>
      </c>
      <c r="AH45" s="29" t="str">
        <f>_xlfn.IFS(AG45="91-100","-28",AG45="81-90","-24",AG45="71-80","-20",AG45="61-70","-16",AG45="51-60","-11.5",AG45="41-50","-7.5",AG45="33-40","-3.5",AG45="assente","0")</f>
        <v>-20</v>
      </c>
      <c r="AI45" s="31" t="s">
        <v>1</v>
      </c>
      <c r="AJ45" s="29" t="str">
        <f t="shared" si="17"/>
        <v>0</v>
      </c>
      <c r="AL45" s="35">
        <f t="shared" si="31"/>
        <v>1358</v>
      </c>
    </row>
    <row r="46" spans="1:38" x14ac:dyDescent="0.25">
      <c r="A46" s="22">
        <v>36</v>
      </c>
      <c r="B46" s="23" t="s">
        <v>196</v>
      </c>
      <c r="C46" s="24" t="s">
        <v>197</v>
      </c>
      <c r="D46" s="25" t="s">
        <v>198</v>
      </c>
      <c r="E46" s="26" t="s">
        <v>199</v>
      </c>
      <c r="G46" s="38">
        <v>1000</v>
      </c>
      <c r="H46" s="28" t="s">
        <v>7</v>
      </c>
      <c r="I46" s="30">
        <f t="shared" si="19"/>
        <v>0</v>
      </c>
      <c r="J46" s="24">
        <v>0</v>
      </c>
      <c r="K46" s="30">
        <f t="shared" si="20"/>
        <v>0</v>
      </c>
      <c r="L46" s="24">
        <v>0</v>
      </c>
      <c r="M46" s="29">
        <f t="shared" si="21"/>
        <v>0</v>
      </c>
      <c r="N46" s="24">
        <v>0</v>
      </c>
      <c r="O46" s="29">
        <f t="shared" si="22"/>
        <v>0</v>
      </c>
      <c r="P46" s="24">
        <v>0</v>
      </c>
      <c r="Q46" s="30">
        <f t="shared" si="23"/>
        <v>0</v>
      </c>
      <c r="R46" s="24">
        <v>0</v>
      </c>
      <c r="S46" s="29">
        <f t="shared" si="24"/>
        <v>0</v>
      </c>
      <c r="T46" s="24">
        <v>0</v>
      </c>
      <c r="U46" s="24"/>
      <c r="V46" s="30">
        <f t="shared" si="25"/>
        <v>0</v>
      </c>
      <c r="W46" s="31" t="s">
        <v>0</v>
      </c>
      <c r="X46" s="29" t="str">
        <f t="shared" si="26"/>
        <v>0</v>
      </c>
      <c r="Y46" s="24">
        <v>0</v>
      </c>
      <c r="Z46" s="32" t="str">
        <f t="shared" si="27"/>
        <v>0</v>
      </c>
      <c r="AA46" s="33">
        <f t="shared" si="28"/>
        <v>0</v>
      </c>
      <c r="AB46" s="34">
        <f t="shared" si="18"/>
        <v>0</v>
      </c>
      <c r="AC46" s="24">
        <v>0</v>
      </c>
      <c r="AD46" s="30">
        <f t="shared" si="29"/>
        <v>0</v>
      </c>
      <c r="AE46" s="24">
        <v>379</v>
      </c>
      <c r="AF46" s="29">
        <f t="shared" si="30"/>
        <v>379</v>
      </c>
      <c r="AG46" s="31" t="s">
        <v>5</v>
      </c>
      <c r="AH46" s="29" t="str">
        <f>_xlfn.IFS(AG46="91-100","-28",AG46="81-90","-24",AG46="71-80","-20",AG46="61-70","-16",AG46="51-60","-11.5",AG46="41-50","-7.5",AG46="33-40","-3.5",AG46="assente","0")</f>
        <v>-28</v>
      </c>
      <c r="AI46" s="31" t="s">
        <v>1</v>
      </c>
      <c r="AJ46" s="29" t="str">
        <f t="shared" si="17"/>
        <v>0</v>
      </c>
      <c r="AL46" s="35">
        <f t="shared" si="31"/>
        <v>1351</v>
      </c>
    </row>
    <row r="47" spans="1:38" x14ac:dyDescent="0.25">
      <c r="A47" s="22">
        <v>37</v>
      </c>
      <c r="B47" s="23" t="s">
        <v>184</v>
      </c>
      <c r="C47" s="24" t="s">
        <v>185</v>
      </c>
      <c r="D47" s="25" t="s">
        <v>200</v>
      </c>
      <c r="E47" s="26" t="s">
        <v>201</v>
      </c>
      <c r="G47" s="38">
        <v>1000</v>
      </c>
      <c r="H47" s="28" t="s">
        <v>7</v>
      </c>
      <c r="I47" s="30">
        <f t="shared" si="19"/>
        <v>0</v>
      </c>
      <c r="J47" s="24">
        <v>0</v>
      </c>
      <c r="K47" s="30">
        <f t="shared" si="20"/>
        <v>0</v>
      </c>
      <c r="L47" s="24">
        <v>0</v>
      </c>
      <c r="M47" s="29">
        <f t="shared" si="21"/>
        <v>0</v>
      </c>
      <c r="N47" s="24">
        <v>0</v>
      </c>
      <c r="O47" s="29">
        <f t="shared" si="22"/>
        <v>0</v>
      </c>
      <c r="P47" s="24">
        <v>0</v>
      </c>
      <c r="Q47" s="30">
        <f t="shared" si="23"/>
        <v>0</v>
      </c>
      <c r="R47" s="24">
        <v>0</v>
      </c>
      <c r="S47" s="29">
        <f t="shared" si="24"/>
        <v>0</v>
      </c>
      <c r="T47" s="24">
        <v>0</v>
      </c>
      <c r="U47" s="24"/>
      <c r="V47" s="30">
        <f t="shared" si="25"/>
        <v>0</v>
      </c>
      <c r="W47" s="31" t="s">
        <v>0</v>
      </c>
      <c r="X47" s="29" t="str">
        <f t="shared" si="26"/>
        <v>0</v>
      </c>
      <c r="Y47" s="24">
        <v>0</v>
      </c>
      <c r="Z47" s="32" t="str">
        <f t="shared" si="27"/>
        <v>0</v>
      </c>
      <c r="AA47" s="33">
        <f t="shared" si="28"/>
        <v>0</v>
      </c>
      <c r="AB47" s="34">
        <f t="shared" si="18"/>
        <v>0</v>
      </c>
      <c r="AC47" s="24">
        <v>0</v>
      </c>
      <c r="AD47" s="30">
        <f t="shared" si="29"/>
        <v>0</v>
      </c>
      <c r="AE47" s="24">
        <v>347</v>
      </c>
      <c r="AF47" s="29">
        <f t="shared" si="30"/>
        <v>347</v>
      </c>
      <c r="AG47" s="31" t="s">
        <v>32</v>
      </c>
      <c r="AH47" s="29">
        <v>-11.5</v>
      </c>
      <c r="AI47" s="31" t="s">
        <v>1</v>
      </c>
      <c r="AJ47" s="29" t="str">
        <f t="shared" si="17"/>
        <v>0</v>
      </c>
      <c r="AL47" s="35">
        <f t="shared" si="31"/>
        <v>1335.5</v>
      </c>
    </row>
    <row r="48" spans="1:38" x14ac:dyDescent="0.25">
      <c r="A48" s="22">
        <v>38</v>
      </c>
      <c r="B48" s="23" t="s">
        <v>142</v>
      </c>
      <c r="C48" s="24" t="s">
        <v>143</v>
      </c>
      <c r="D48" s="25" t="s">
        <v>144</v>
      </c>
      <c r="E48" s="26" t="s">
        <v>145</v>
      </c>
      <c r="G48" s="38">
        <v>1000</v>
      </c>
      <c r="H48" s="28" t="s">
        <v>7</v>
      </c>
      <c r="I48" s="30">
        <f t="shared" si="19"/>
        <v>0</v>
      </c>
      <c r="J48" s="24">
        <v>1</v>
      </c>
      <c r="K48" s="30">
        <f t="shared" si="20"/>
        <v>-12</v>
      </c>
      <c r="L48" s="24">
        <v>0</v>
      </c>
      <c r="M48" s="29">
        <f t="shared" si="21"/>
        <v>0</v>
      </c>
      <c r="N48" s="24">
        <v>0</v>
      </c>
      <c r="O48" s="29">
        <f t="shared" si="22"/>
        <v>0</v>
      </c>
      <c r="P48" s="24">
        <v>1</v>
      </c>
      <c r="Q48" s="30">
        <f t="shared" si="23"/>
        <v>-12</v>
      </c>
      <c r="R48" s="24">
        <v>0</v>
      </c>
      <c r="S48" s="29">
        <f t="shared" si="24"/>
        <v>0</v>
      </c>
      <c r="T48" s="24">
        <v>0</v>
      </c>
      <c r="U48" s="24"/>
      <c r="V48" s="30">
        <f t="shared" si="25"/>
        <v>0</v>
      </c>
      <c r="W48" s="31" t="s">
        <v>0</v>
      </c>
      <c r="X48" s="29" t="str">
        <f t="shared" si="26"/>
        <v>0</v>
      </c>
      <c r="Y48" s="24">
        <v>0</v>
      </c>
      <c r="Z48" s="32" t="str">
        <f t="shared" si="27"/>
        <v>0</v>
      </c>
      <c r="AA48" s="33">
        <f t="shared" si="28"/>
        <v>0</v>
      </c>
      <c r="AB48" s="34">
        <f t="shared" si="18"/>
        <v>0</v>
      </c>
      <c r="AC48" s="24">
        <v>0</v>
      </c>
      <c r="AD48" s="30">
        <f t="shared" si="29"/>
        <v>0</v>
      </c>
      <c r="AE48" s="24">
        <v>376</v>
      </c>
      <c r="AF48" s="29">
        <f t="shared" si="30"/>
        <v>376</v>
      </c>
      <c r="AG48" s="31" t="s">
        <v>35</v>
      </c>
      <c r="AH48" s="29">
        <v>-7.5</v>
      </c>
      <c r="AI48" s="31" t="s">
        <v>1</v>
      </c>
      <c r="AJ48" s="29" t="str">
        <f t="shared" si="17"/>
        <v>0</v>
      </c>
      <c r="AL48" s="35">
        <f t="shared" si="31"/>
        <v>1344.5</v>
      </c>
    </row>
    <row r="49" spans="1:38" x14ac:dyDescent="0.25">
      <c r="A49" s="22">
        <v>39</v>
      </c>
      <c r="B49" s="23" t="s">
        <v>202</v>
      </c>
      <c r="C49" s="24" t="s">
        <v>203</v>
      </c>
      <c r="D49" s="25" t="s">
        <v>204</v>
      </c>
      <c r="E49" s="26" t="s">
        <v>205</v>
      </c>
      <c r="G49" s="38">
        <v>1000</v>
      </c>
      <c r="H49" s="28" t="s">
        <v>7</v>
      </c>
      <c r="I49" s="30">
        <f t="shared" si="19"/>
        <v>0</v>
      </c>
      <c r="J49" s="24">
        <v>0</v>
      </c>
      <c r="K49" s="30">
        <f t="shared" si="20"/>
        <v>0</v>
      </c>
      <c r="L49" s="24">
        <v>0</v>
      </c>
      <c r="M49" s="29">
        <f t="shared" si="21"/>
        <v>0</v>
      </c>
      <c r="N49" s="24">
        <v>0</v>
      </c>
      <c r="O49" s="29">
        <f t="shared" si="22"/>
        <v>0</v>
      </c>
      <c r="P49" s="24">
        <v>0</v>
      </c>
      <c r="Q49" s="30">
        <f t="shared" si="23"/>
        <v>0</v>
      </c>
      <c r="R49" s="24">
        <v>0</v>
      </c>
      <c r="S49" s="29">
        <f t="shared" si="24"/>
        <v>0</v>
      </c>
      <c r="T49" s="24">
        <v>0</v>
      </c>
      <c r="U49" s="24"/>
      <c r="V49" s="30">
        <f t="shared" si="25"/>
        <v>0</v>
      </c>
      <c r="W49" s="31" t="s">
        <v>0</v>
      </c>
      <c r="X49" s="29" t="str">
        <f t="shared" si="26"/>
        <v>0</v>
      </c>
      <c r="Y49" s="24">
        <v>0</v>
      </c>
      <c r="Z49" s="32" t="str">
        <f t="shared" si="27"/>
        <v>0</v>
      </c>
      <c r="AA49" s="33">
        <f t="shared" si="28"/>
        <v>0</v>
      </c>
      <c r="AB49" s="34">
        <f t="shared" si="18"/>
        <v>0</v>
      </c>
      <c r="AC49" s="24">
        <v>0</v>
      </c>
      <c r="AD49" s="30">
        <f t="shared" si="29"/>
        <v>0</v>
      </c>
      <c r="AE49" s="24">
        <v>55.5</v>
      </c>
      <c r="AF49" s="29">
        <f t="shared" si="30"/>
        <v>55.5</v>
      </c>
      <c r="AG49" s="31" t="s">
        <v>12</v>
      </c>
      <c r="AH49" s="29" t="str">
        <f t="shared" ref="AH49:AH54" si="32">_xlfn.IFS(AG49="91-100","-28",AG49="81-90","-24",AG49="71-80","-20",AG49="61-70","-16",AG49="51-60","-11.5",AG49="41-50","-7.5",AG49="33-40","-3.5",AG49="assente","0")</f>
        <v>-20</v>
      </c>
      <c r="AI49" s="31" t="s">
        <v>1</v>
      </c>
      <c r="AJ49" s="29" t="str">
        <f t="shared" si="17"/>
        <v>0</v>
      </c>
      <c r="AL49" s="35">
        <f t="shared" si="31"/>
        <v>1035.5</v>
      </c>
    </row>
    <row r="50" spans="1:38" x14ac:dyDescent="0.25">
      <c r="A50" s="22">
        <v>40</v>
      </c>
      <c r="B50" s="23" t="s">
        <v>206</v>
      </c>
      <c r="C50" s="24" t="s">
        <v>159</v>
      </c>
      <c r="D50" s="25" t="s">
        <v>207</v>
      </c>
      <c r="E50" s="26" t="s">
        <v>208</v>
      </c>
      <c r="G50" s="38">
        <v>1000</v>
      </c>
      <c r="H50" s="28" t="s">
        <v>3</v>
      </c>
      <c r="I50" s="30">
        <f t="shared" si="19"/>
        <v>-12</v>
      </c>
      <c r="J50" s="24">
        <v>1</v>
      </c>
      <c r="K50" s="30">
        <f t="shared" si="20"/>
        <v>-12</v>
      </c>
      <c r="L50" s="24">
        <v>0</v>
      </c>
      <c r="M50" s="29">
        <f t="shared" si="21"/>
        <v>0</v>
      </c>
      <c r="N50" s="24">
        <v>0</v>
      </c>
      <c r="O50" s="29">
        <f t="shared" si="22"/>
        <v>0</v>
      </c>
      <c r="P50" s="24">
        <v>0</v>
      </c>
      <c r="Q50" s="30">
        <f t="shared" si="23"/>
        <v>0</v>
      </c>
      <c r="R50" s="24">
        <v>0</v>
      </c>
      <c r="S50" s="29">
        <f t="shared" si="24"/>
        <v>0</v>
      </c>
      <c r="T50" s="24">
        <v>0</v>
      </c>
      <c r="U50" s="24"/>
      <c r="V50" s="30">
        <f t="shared" si="25"/>
        <v>0</v>
      </c>
      <c r="W50" s="31" t="s">
        <v>31</v>
      </c>
      <c r="X50" s="29" t="str">
        <f t="shared" si="26"/>
        <v>7</v>
      </c>
      <c r="Y50" s="24">
        <v>0</v>
      </c>
      <c r="Z50" s="32" t="str">
        <f t="shared" si="27"/>
        <v>0</v>
      </c>
      <c r="AA50" s="33">
        <f t="shared" si="28"/>
        <v>0</v>
      </c>
      <c r="AB50" s="34">
        <f t="shared" si="18"/>
        <v>0</v>
      </c>
      <c r="AC50" s="24">
        <v>0</v>
      </c>
      <c r="AD50" s="30">
        <f t="shared" si="29"/>
        <v>0</v>
      </c>
      <c r="AE50" s="24">
        <v>389</v>
      </c>
      <c r="AF50" s="29">
        <f t="shared" si="30"/>
        <v>389</v>
      </c>
      <c r="AG50" s="31" t="s">
        <v>15</v>
      </c>
      <c r="AH50" s="29" t="str">
        <f t="shared" si="32"/>
        <v>-16</v>
      </c>
      <c r="AI50" s="31" t="s">
        <v>1</v>
      </c>
      <c r="AJ50" s="29" t="str">
        <f t="shared" si="17"/>
        <v>0</v>
      </c>
      <c r="AL50" s="35">
        <f t="shared" si="31"/>
        <v>1356</v>
      </c>
    </row>
    <row r="51" spans="1:38" x14ac:dyDescent="0.25">
      <c r="A51" s="22">
        <v>41</v>
      </c>
      <c r="B51" s="23" t="s">
        <v>209</v>
      </c>
      <c r="C51" s="24" t="s">
        <v>210</v>
      </c>
      <c r="D51" s="25" t="s">
        <v>211</v>
      </c>
      <c r="E51" s="26" t="s">
        <v>212</v>
      </c>
      <c r="G51" s="38">
        <v>1000</v>
      </c>
      <c r="H51" s="28" t="s">
        <v>3</v>
      </c>
      <c r="I51" s="30">
        <f t="shared" si="19"/>
        <v>-12</v>
      </c>
      <c r="J51" s="24">
        <v>1</v>
      </c>
      <c r="K51" s="30">
        <f t="shared" si="20"/>
        <v>-12</v>
      </c>
      <c r="L51" s="24">
        <v>0</v>
      </c>
      <c r="M51" s="29">
        <f t="shared" si="21"/>
        <v>0</v>
      </c>
      <c r="N51" s="24">
        <v>0</v>
      </c>
      <c r="O51" s="29">
        <f t="shared" si="22"/>
        <v>0</v>
      </c>
      <c r="P51" s="24">
        <v>0</v>
      </c>
      <c r="Q51" s="30">
        <f t="shared" si="23"/>
        <v>0</v>
      </c>
      <c r="R51" s="24">
        <v>0</v>
      </c>
      <c r="S51" s="29">
        <f t="shared" si="24"/>
        <v>0</v>
      </c>
      <c r="T51" s="24">
        <v>0</v>
      </c>
      <c r="U51" s="24"/>
      <c r="V51" s="30">
        <f t="shared" si="25"/>
        <v>0</v>
      </c>
      <c r="W51" s="31" t="s">
        <v>0</v>
      </c>
      <c r="X51" s="29" t="str">
        <f t="shared" si="26"/>
        <v>0</v>
      </c>
      <c r="Y51" s="24">
        <v>0</v>
      </c>
      <c r="Z51" s="32" t="str">
        <f t="shared" si="27"/>
        <v>0</v>
      </c>
      <c r="AA51" s="33">
        <f t="shared" si="28"/>
        <v>0</v>
      </c>
      <c r="AB51" s="34">
        <f t="shared" si="18"/>
        <v>0</v>
      </c>
      <c r="AC51" s="24">
        <v>0</v>
      </c>
      <c r="AD51" s="30">
        <f t="shared" si="29"/>
        <v>0</v>
      </c>
      <c r="AE51" s="24">
        <v>345</v>
      </c>
      <c r="AF51" s="29">
        <f t="shared" si="30"/>
        <v>345</v>
      </c>
      <c r="AG51" s="31" t="s">
        <v>5</v>
      </c>
      <c r="AH51" s="29" t="str">
        <f t="shared" si="32"/>
        <v>-28</v>
      </c>
      <c r="AI51" s="31" t="s">
        <v>1</v>
      </c>
      <c r="AJ51" s="29" t="str">
        <f t="shared" si="17"/>
        <v>0</v>
      </c>
      <c r="AL51" s="35">
        <f t="shared" si="31"/>
        <v>1293</v>
      </c>
    </row>
    <row r="52" spans="1:38" x14ac:dyDescent="0.25">
      <c r="A52" s="39">
        <v>42</v>
      </c>
      <c r="B52" s="40" t="s">
        <v>213</v>
      </c>
      <c r="C52" s="41" t="s">
        <v>214</v>
      </c>
      <c r="D52" s="42" t="s">
        <v>215</v>
      </c>
      <c r="E52" s="43" t="s">
        <v>216</v>
      </c>
      <c r="G52" s="44">
        <v>1000</v>
      </c>
      <c r="H52" s="45" t="s">
        <v>3</v>
      </c>
      <c r="I52" s="46">
        <f t="shared" si="19"/>
        <v>-12</v>
      </c>
      <c r="J52" s="41">
        <v>0</v>
      </c>
      <c r="K52" s="46">
        <f t="shared" si="20"/>
        <v>0</v>
      </c>
      <c r="L52" s="41">
        <v>0</v>
      </c>
      <c r="M52" s="47">
        <f t="shared" si="21"/>
        <v>0</v>
      </c>
      <c r="N52" s="41">
        <v>0</v>
      </c>
      <c r="O52" s="47">
        <f t="shared" si="22"/>
        <v>0</v>
      </c>
      <c r="P52" s="41">
        <v>0</v>
      </c>
      <c r="Q52" s="46">
        <f t="shared" si="23"/>
        <v>0</v>
      </c>
      <c r="R52" s="41">
        <v>0</v>
      </c>
      <c r="S52" s="47">
        <f t="shared" si="24"/>
        <v>0</v>
      </c>
      <c r="T52" s="41">
        <v>0</v>
      </c>
      <c r="U52" s="41"/>
      <c r="V52" s="46">
        <f t="shared" si="25"/>
        <v>0</v>
      </c>
      <c r="W52" s="48" t="s">
        <v>0</v>
      </c>
      <c r="X52" s="47" t="str">
        <f t="shared" si="26"/>
        <v>0</v>
      </c>
      <c r="Y52" s="41">
        <v>0</v>
      </c>
      <c r="Z52" s="49" t="str">
        <f t="shared" si="27"/>
        <v>0</v>
      </c>
      <c r="AA52" s="50">
        <f t="shared" si="28"/>
        <v>0</v>
      </c>
      <c r="AB52" s="51">
        <f t="shared" si="18"/>
        <v>0</v>
      </c>
      <c r="AC52" s="41">
        <v>0</v>
      </c>
      <c r="AD52" s="46">
        <f t="shared" si="29"/>
        <v>0</v>
      </c>
      <c r="AE52" s="41">
        <v>278</v>
      </c>
      <c r="AF52" s="47">
        <f t="shared" si="30"/>
        <v>278</v>
      </c>
      <c r="AG52" s="48" t="s">
        <v>5</v>
      </c>
      <c r="AH52" s="47" t="str">
        <f t="shared" si="32"/>
        <v>-28</v>
      </c>
      <c r="AI52" s="48" t="s">
        <v>1</v>
      </c>
      <c r="AJ52" s="47" t="str">
        <f t="shared" si="17"/>
        <v>0</v>
      </c>
      <c r="AL52" s="52">
        <f t="shared" si="31"/>
        <v>1238</v>
      </c>
    </row>
    <row r="53" spans="1:38" s="58" customFormat="1" x14ac:dyDescent="0.25">
      <c r="A53" s="22">
        <v>43</v>
      </c>
      <c r="B53" s="23" t="s">
        <v>217</v>
      </c>
      <c r="C53" s="53" t="s">
        <v>218</v>
      </c>
      <c r="D53" s="25" t="s">
        <v>219</v>
      </c>
      <c r="E53" s="26" t="s">
        <v>220</v>
      </c>
      <c r="F53" s="54"/>
      <c r="G53" s="38">
        <v>1000</v>
      </c>
      <c r="H53" s="28" t="s">
        <v>7</v>
      </c>
      <c r="I53" s="30">
        <f t="shared" si="19"/>
        <v>0</v>
      </c>
      <c r="J53" s="24">
        <v>0</v>
      </c>
      <c r="K53" s="30">
        <f t="shared" si="20"/>
        <v>0</v>
      </c>
      <c r="L53" s="24">
        <v>0</v>
      </c>
      <c r="M53" s="30">
        <f t="shared" si="21"/>
        <v>0</v>
      </c>
      <c r="N53" s="24">
        <v>0</v>
      </c>
      <c r="O53" s="30">
        <f t="shared" si="22"/>
        <v>0</v>
      </c>
      <c r="P53" s="24">
        <v>0</v>
      </c>
      <c r="Q53" s="30">
        <f t="shared" si="23"/>
        <v>0</v>
      </c>
      <c r="R53" s="24">
        <v>0</v>
      </c>
      <c r="S53" s="30">
        <f t="shared" si="24"/>
        <v>0</v>
      </c>
      <c r="T53" s="24">
        <v>0</v>
      </c>
      <c r="U53" s="24"/>
      <c r="V53" s="30">
        <f t="shared" si="25"/>
        <v>0</v>
      </c>
      <c r="W53" s="24" t="s">
        <v>0</v>
      </c>
      <c r="X53" s="30" t="str">
        <f t="shared" si="26"/>
        <v>0</v>
      </c>
      <c r="Y53" s="24">
        <v>0</v>
      </c>
      <c r="Z53" s="55" t="str">
        <f t="shared" si="27"/>
        <v>0</v>
      </c>
      <c r="AA53" s="56">
        <f t="shared" si="28"/>
        <v>0</v>
      </c>
      <c r="AB53" s="57">
        <f t="shared" si="18"/>
        <v>0</v>
      </c>
      <c r="AC53" s="24">
        <v>0</v>
      </c>
      <c r="AD53" s="30">
        <f t="shared" si="29"/>
        <v>0</v>
      </c>
      <c r="AE53" s="24">
        <v>289</v>
      </c>
      <c r="AF53" s="30">
        <f t="shared" si="30"/>
        <v>289</v>
      </c>
      <c r="AG53" s="24" t="s">
        <v>12</v>
      </c>
      <c r="AH53" s="30" t="str">
        <f t="shared" si="32"/>
        <v>-20</v>
      </c>
      <c r="AI53" s="24" t="s">
        <v>1</v>
      </c>
      <c r="AJ53" s="30" t="str">
        <f t="shared" si="17"/>
        <v>0</v>
      </c>
      <c r="AL53" s="59">
        <f t="shared" si="31"/>
        <v>1269</v>
      </c>
    </row>
    <row r="54" spans="1:38" x14ac:dyDescent="0.25">
      <c r="A54" s="22">
        <v>44</v>
      </c>
      <c r="B54" s="23" t="s">
        <v>221</v>
      </c>
      <c r="C54" s="53" t="s">
        <v>222</v>
      </c>
      <c r="D54" s="25" t="s">
        <v>223</v>
      </c>
      <c r="E54" s="26" t="s">
        <v>224</v>
      </c>
      <c r="G54" s="38">
        <v>1000</v>
      </c>
      <c r="H54" s="28" t="s">
        <v>7</v>
      </c>
      <c r="I54" s="30">
        <f t="shared" si="19"/>
        <v>0</v>
      </c>
      <c r="J54" s="24">
        <v>0</v>
      </c>
      <c r="K54" s="30">
        <f t="shared" si="20"/>
        <v>0</v>
      </c>
      <c r="L54" s="24">
        <v>0</v>
      </c>
      <c r="M54" s="29">
        <f t="shared" si="21"/>
        <v>0</v>
      </c>
      <c r="N54" s="24">
        <v>0</v>
      </c>
      <c r="O54" s="29">
        <f t="shared" si="22"/>
        <v>0</v>
      </c>
      <c r="P54" s="24">
        <v>0</v>
      </c>
      <c r="Q54" s="30">
        <f t="shared" si="23"/>
        <v>0</v>
      </c>
      <c r="R54" s="24">
        <v>0</v>
      </c>
      <c r="S54" s="29">
        <f t="shared" si="24"/>
        <v>0</v>
      </c>
      <c r="T54" s="24">
        <v>0</v>
      </c>
      <c r="U54" s="24"/>
      <c r="V54" s="30">
        <f t="shared" si="25"/>
        <v>0</v>
      </c>
      <c r="W54" s="31" t="s">
        <v>0</v>
      </c>
      <c r="X54" s="29" t="str">
        <f t="shared" si="26"/>
        <v>0</v>
      </c>
      <c r="Y54" s="24">
        <v>0</v>
      </c>
      <c r="Z54" s="32" t="str">
        <f t="shared" si="27"/>
        <v>0</v>
      </c>
      <c r="AA54" s="33">
        <f t="shared" si="28"/>
        <v>0</v>
      </c>
      <c r="AB54" s="34">
        <f t="shared" si="18"/>
        <v>0</v>
      </c>
      <c r="AC54" s="24">
        <v>0</v>
      </c>
      <c r="AD54" s="30">
        <f t="shared" si="29"/>
        <v>0</v>
      </c>
      <c r="AE54" s="31">
        <v>340</v>
      </c>
      <c r="AF54" s="29">
        <f t="shared" si="30"/>
        <v>340</v>
      </c>
      <c r="AG54" s="31" t="s">
        <v>12</v>
      </c>
      <c r="AH54" s="29" t="str">
        <f t="shared" si="32"/>
        <v>-20</v>
      </c>
      <c r="AI54" s="60" t="s">
        <v>1</v>
      </c>
      <c r="AJ54" s="29" t="str">
        <f t="shared" si="17"/>
        <v>0</v>
      </c>
      <c r="AL54" s="35">
        <f t="shared" si="31"/>
        <v>1320</v>
      </c>
    </row>
    <row r="55" spans="1:38" x14ac:dyDescent="0.25">
      <c r="A55" s="22">
        <v>45</v>
      </c>
      <c r="B55" s="23" t="s">
        <v>225</v>
      </c>
      <c r="C55" s="53" t="s">
        <v>226</v>
      </c>
      <c r="D55" s="25" t="s">
        <v>227</v>
      </c>
      <c r="E55" s="26" t="s">
        <v>228</v>
      </c>
      <c r="G55" s="38">
        <v>1000</v>
      </c>
      <c r="H55" s="28" t="s">
        <v>7</v>
      </c>
      <c r="I55" s="30">
        <f t="shared" si="19"/>
        <v>0</v>
      </c>
      <c r="J55" s="24">
        <v>0</v>
      </c>
      <c r="K55" s="30">
        <f t="shared" si="20"/>
        <v>0</v>
      </c>
      <c r="L55" s="24">
        <v>0</v>
      </c>
      <c r="M55" s="29">
        <f t="shared" si="21"/>
        <v>0</v>
      </c>
      <c r="N55" s="24">
        <v>0</v>
      </c>
      <c r="O55" s="29">
        <f t="shared" si="22"/>
        <v>0</v>
      </c>
      <c r="P55" s="24">
        <v>0</v>
      </c>
      <c r="Q55" s="30">
        <f t="shared" si="23"/>
        <v>0</v>
      </c>
      <c r="R55" s="24">
        <v>0</v>
      </c>
      <c r="S55" s="29">
        <f t="shared" si="24"/>
        <v>0</v>
      </c>
      <c r="T55" s="24">
        <v>0</v>
      </c>
      <c r="U55" s="24"/>
      <c r="V55" s="30">
        <f t="shared" si="25"/>
        <v>0</v>
      </c>
      <c r="W55" s="31" t="s">
        <v>0</v>
      </c>
      <c r="X55" s="29" t="str">
        <f t="shared" si="26"/>
        <v>0</v>
      </c>
      <c r="Y55" s="24">
        <v>0</v>
      </c>
      <c r="Z55" s="32" t="str">
        <f t="shared" si="27"/>
        <v>0</v>
      </c>
      <c r="AA55" s="33">
        <f t="shared" si="28"/>
        <v>0</v>
      </c>
      <c r="AB55" s="34">
        <f t="shared" si="18"/>
        <v>0</v>
      </c>
      <c r="AC55" s="24">
        <v>0</v>
      </c>
      <c r="AD55" s="30">
        <f t="shared" si="29"/>
        <v>0</v>
      </c>
      <c r="AE55" s="31">
        <v>377</v>
      </c>
      <c r="AF55" s="29">
        <f t="shared" si="30"/>
        <v>377</v>
      </c>
      <c r="AG55" s="31" t="s">
        <v>35</v>
      </c>
      <c r="AH55" s="29">
        <v>-7.5</v>
      </c>
      <c r="AI55" s="60" t="s">
        <v>1</v>
      </c>
      <c r="AJ55" s="29" t="str">
        <f t="shared" si="17"/>
        <v>0</v>
      </c>
      <c r="AL55" s="35">
        <f t="shared" si="31"/>
        <v>1369.5</v>
      </c>
    </row>
    <row r="56" spans="1:38" ht="30" x14ac:dyDescent="0.25">
      <c r="A56" s="22">
        <v>46</v>
      </c>
      <c r="B56" s="23" t="s">
        <v>229</v>
      </c>
      <c r="C56" s="53" t="s">
        <v>230</v>
      </c>
      <c r="D56" s="25" t="s">
        <v>231</v>
      </c>
      <c r="E56" s="26" t="s">
        <v>232</v>
      </c>
      <c r="G56" s="38">
        <v>1000</v>
      </c>
      <c r="H56" s="28" t="s">
        <v>3</v>
      </c>
      <c r="I56" s="30">
        <f t="shared" si="19"/>
        <v>-12</v>
      </c>
      <c r="J56" s="24">
        <v>1</v>
      </c>
      <c r="K56" s="30">
        <f t="shared" si="20"/>
        <v>-12</v>
      </c>
      <c r="L56" s="24">
        <v>0</v>
      </c>
      <c r="M56" s="29">
        <f t="shared" si="21"/>
        <v>0</v>
      </c>
      <c r="N56" s="24">
        <v>0</v>
      </c>
      <c r="O56" s="29">
        <f t="shared" si="22"/>
        <v>0</v>
      </c>
      <c r="P56" s="24">
        <v>0</v>
      </c>
      <c r="Q56" s="30">
        <f t="shared" si="23"/>
        <v>0</v>
      </c>
      <c r="R56" s="24">
        <v>0</v>
      </c>
      <c r="S56" s="29">
        <f t="shared" si="24"/>
        <v>0</v>
      </c>
      <c r="T56" s="24">
        <v>0</v>
      </c>
      <c r="U56" s="24"/>
      <c r="V56" s="30">
        <f t="shared" si="25"/>
        <v>0</v>
      </c>
      <c r="W56" s="31" t="s">
        <v>0</v>
      </c>
      <c r="X56" s="29" t="str">
        <f t="shared" si="26"/>
        <v>0</v>
      </c>
      <c r="Y56" s="24">
        <v>0</v>
      </c>
      <c r="Z56" s="32" t="str">
        <f t="shared" si="27"/>
        <v>0</v>
      </c>
      <c r="AA56" s="33">
        <f t="shared" si="28"/>
        <v>0</v>
      </c>
      <c r="AB56" s="34">
        <f t="shared" si="18"/>
        <v>0</v>
      </c>
      <c r="AC56" s="24">
        <v>0</v>
      </c>
      <c r="AD56" s="30">
        <f t="shared" si="29"/>
        <v>0</v>
      </c>
      <c r="AE56" s="31">
        <v>222</v>
      </c>
      <c r="AF56" s="29">
        <f t="shared" si="30"/>
        <v>222</v>
      </c>
      <c r="AG56" s="31" t="s">
        <v>12</v>
      </c>
      <c r="AH56" s="29" t="str">
        <f>_xlfn.IFS(AG56="91-100","-28",AG56="81-90","-24",AG56="71-80","-20",AG56="61-70","-16",AG56="51-60","-11.5",AG56="41-50","-7.5",AG56="33-40","-3.5",AG56="assente","0")</f>
        <v>-20</v>
      </c>
      <c r="AI56" s="60" t="s">
        <v>1</v>
      </c>
      <c r="AJ56" s="29" t="str">
        <f t="shared" si="17"/>
        <v>0</v>
      </c>
      <c r="AL56" s="35">
        <f t="shared" si="31"/>
        <v>1178</v>
      </c>
    </row>
    <row r="57" spans="1:38" x14ac:dyDescent="0.25">
      <c r="A57" s="22">
        <v>47</v>
      </c>
      <c r="B57" s="23" t="s">
        <v>233</v>
      </c>
      <c r="C57" s="24" t="s">
        <v>234</v>
      </c>
      <c r="D57" s="61" t="s">
        <v>235</v>
      </c>
      <c r="E57" s="26" t="s">
        <v>236</v>
      </c>
      <c r="G57" s="38">
        <v>1000</v>
      </c>
      <c r="H57" s="28" t="s">
        <v>7</v>
      </c>
      <c r="I57" s="30">
        <f t="shared" si="19"/>
        <v>0</v>
      </c>
      <c r="J57" s="24">
        <v>0</v>
      </c>
      <c r="K57" s="30">
        <f t="shared" si="20"/>
        <v>0</v>
      </c>
      <c r="L57" s="24">
        <v>0</v>
      </c>
      <c r="M57" s="29">
        <f t="shared" si="21"/>
        <v>0</v>
      </c>
      <c r="N57" s="24">
        <v>0</v>
      </c>
      <c r="O57" s="29">
        <f t="shared" si="22"/>
        <v>0</v>
      </c>
      <c r="P57" s="24">
        <v>0</v>
      </c>
      <c r="Q57" s="30">
        <f t="shared" si="23"/>
        <v>0</v>
      </c>
      <c r="R57" s="24">
        <v>0</v>
      </c>
      <c r="S57" s="29">
        <f t="shared" si="24"/>
        <v>0</v>
      </c>
      <c r="T57" s="24">
        <v>0</v>
      </c>
      <c r="U57" s="24"/>
      <c r="V57" s="30">
        <f t="shared" si="25"/>
        <v>0</v>
      </c>
      <c r="W57" s="31" t="s">
        <v>0</v>
      </c>
      <c r="X57" s="29" t="str">
        <f t="shared" si="26"/>
        <v>0</v>
      </c>
      <c r="Y57" s="24">
        <v>0</v>
      </c>
      <c r="Z57" s="32" t="str">
        <f t="shared" si="27"/>
        <v>0</v>
      </c>
      <c r="AA57" s="33">
        <f t="shared" si="28"/>
        <v>0</v>
      </c>
      <c r="AB57" s="34">
        <f t="shared" si="18"/>
        <v>0</v>
      </c>
      <c r="AC57" s="24">
        <v>0</v>
      </c>
      <c r="AD57" s="30">
        <f t="shared" si="29"/>
        <v>0</v>
      </c>
      <c r="AE57" s="31">
        <v>353</v>
      </c>
      <c r="AF57" s="29">
        <f t="shared" si="30"/>
        <v>353</v>
      </c>
      <c r="AG57" s="31" t="s">
        <v>12</v>
      </c>
      <c r="AH57" s="29" t="str">
        <f>_xlfn.IFS(AG57="91-100","-28",AG57="81-90","-24",AG57="71-80","-20",AG57="61-70","-16",AG57="51-60","-11.5",AG57="41-50","-7.5",AG57="33-40","-3.5",AG57="assente","0")</f>
        <v>-20</v>
      </c>
      <c r="AI57" s="60" t="s">
        <v>1</v>
      </c>
      <c r="AJ57" s="29" t="str">
        <f t="shared" si="17"/>
        <v>0</v>
      </c>
      <c r="AL57" s="35">
        <f t="shared" si="31"/>
        <v>1333</v>
      </c>
    </row>
    <row r="58" spans="1:38" ht="30" x14ac:dyDescent="0.25">
      <c r="A58" s="22">
        <v>48</v>
      </c>
      <c r="B58" s="23" t="s">
        <v>237</v>
      </c>
      <c r="C58" s="53" t="s">
        <v>238</v>
      </c>
      <c r="D58" s="25" t="s">
        <v>239</v>
      </c>
      <c r="E58" s="26" t="s">
        <v>240</v>
      </c>
      <c r="G58" s="38">
        <v>1000</v>
      </c>
      <c r="H58" s="28" t="s">
        <v>7</v>
      </c>
      <c r="I58" s="30">
        <f t="shared" si="19"/>
        <v>0</v>
      </c>
      <c r="J58" s="24">
        <v>0</v>
      </c>
      <c r="K58" s="30">
        <f t="shared" si="20"/>
        <v>0</v>
      </c>
      <c r="L58" s="24">
        <v>0</v>
      </c>
      <c r="M58" s="29">
        <f t="shared" si="21"/>
        <v>0</v>
      </c>
      <c r="N58" s="24">
        <v>0</v>
      </c>
      <c r="O58" s="29">
        <f t="shared" si="22"/>
        <v>0</v>
      </c>
      <c r="P58" s="24">
        <v>0</v>
      </c>
      <c r="Q58" s="30">
        <f t="shared" si="23"/>
        <v>0</v>
      </c>
      <c r="R58" s="24">
        <v>0</v>
      </c>
      <c r="S58" s="29">
        <f t="shared" si="24"/>
        <v>0</v>
      </c>
      <c r="T58" s="24">
        <v>0</v>
      </c>
      <c r="U58" s="24"/>
      <c r="V58" s="30">
        <f t="shared" si="25"/>
        <v>0</v>
      </c>
      <c r="W58" s="31" t="s">
        <v>0</v>
      </c>
      <c r="X58" s="29" t="str">
        <f t="shared" si="26"/>
        <v>0</v>
      </c>
      <c r="Y58" s="24">
        <v>0</v>
      </c>
      <c r="Z58" s="32" t="str">
        <f t="shared" si="27"/>
        <v>0</v>
      </c>
      <c r="AA58" s="33">
        <f t="shared" si="28"/>
        <v>0</v>
      </c>
      <c r="AB58" s="34">
        <f t="shared" si="18"/>
        <v>0</v>
      </c>
      <c r="AC58" s="24">
        <v>0</v>
      </c>
      <c r="AD58" s="30">
        <f t="shared" si="29"/>
        <v>0</v>
      </c>
      <c r="AE58" s="31">
        <v>352</v>
      </c>
      <c r="AF58" s="29">
        <f t="shared" si="30"/>
        <v>352</v>
      </c>
      <c r="AG58" s="31" t="s">
        <v>12</v>
      </c>
      <c r="AH58" s="29" t="str">
        <f>_xlfn.IFS(AG58="91-100","-28",AG58="81-90","-24",AG58="71-80","-20",AG58="61-70","-16",AG58="51-60","-11.5",AG58="41-50","-7.5",AG58="33-40","-3.5",AG58="assente","0")</f>
        <v>-20</v>
      </c>
      <c r="AI58" s="60" t="s">
        <v>1</v>
      </c>
      <c r="AJ58" s="29" t="str">
        <f t="shared" si="17"/>
        <v>0</v>
      </c>
      <c r="AL58" s="35">
        <f t="shared" si="31"/>
        <v>1332</v>
      </c>
    </row>
    <row r="59" spans="1:38" ht="30" x14ac:dyDescent="0.25">
      <c r="A59" s="22">
        <v>49</v>
      </c>
      <c r="B59" s="23" t="s">
        <v>241</v>
      </c>
      <c r="C59" s="53" t="s">
        <v>242</v>
      </c>
      <c r="D59" s="25" t="s">
        <v>243</v>
      </c>
      <c r="E59" s="26" t="s">
        <v>244</v>
      </c>
      <c r="G59" s="38">
        <v>1000</v>
      </c>
      <c r="H59" s="28" t="s">
        <v>7</v>
      </c>
      <c r="I59" s="30">
        <f t="shared" si="19"/>
        <v>0</v>
      </c>
      <c r="J59" s="24">
        <v>0</v>
      </c>
      <c r="K59" s="30">
        <f t="shared" si="20"/>
        <v>0</v>
      </c>
      <c r="L59" s="24">
        <v>0</v>
      </c>
      <c r="M59" s="29">
        <f t="shared" si="21"/>
        <v>0</v>
      </c>
      <c r="N59" s="24">
        <v>0</v>
      </c>
      <c r="O59" s="29">
        <f t="shared" si="22"/>
        <v>0</v>
      </c>
      <c r="P59" s="24">
        <v>0</v>
      </c>
      <c r="Q59" s="30">
        <f t="shared" si="23"/>
        <v>0</v>
      </c>
      <c r="R59" s="24">
        <v>0</v>
      </c>
      <c r="S59" s="29">
        <f t="shared" si="24"/>
        <v>0</v>
      </c>
      <c r="T59" s="24">
        <v>0</v>
      </c>
      <c r="U59" s="24"/>
      <c r="V59" s="30">
        <f t="shared" si="25"/>
        <v>0</v>
      </c>
      <c r="W59" s="31" t="s">
        <v>57</v>
      </c>
      <c r="X59" s="29" t="str">
        <f t="shared" si="26"/>
        <v>29</v>
      </c>
      <c r="Y59" s="24">
        <v>11068</v>
      </c>
      <c r="Z59" s="32">
        <f t="shared" si="27"/>
        <v>3.8333333333333335</v>
      </c>
      <c r="AA59" s="33">
        <f t="shared" si="28"/>
        <v>3</v>
      </c>
      <c r="AB59" s="34">
        <v>252</v>
      </c>
      <c r="AC59" s="24">
        <v>0</v>
      </c>
      <c r="AD59" s="30">
        <f t="shared" si="29"/>
        <v>0</v>
      </c>
      <c r="AE59" s="31">
        <v>377</v>
      </c>
      <c r="AF59" s="29">
        <f t="shared" si="30"/>
        <v>377</v>
      </c>
      <c r="AG59" s="31" t="s">
        <v>12</v>
      </c>
      <c r="AH59" s="29" t="str">
        <f>_xlfn.IFS(AG59="91-100","-28",AG59="81-90","-24",AG59="71-80","-20",AG59="61-70","-16",AG59="51-60","-11.5",AG59="41-50","-7.5",AG59="33-40","-3.5",AG59="assente","0")</f>
        <v>-20</v>
      </c>
      <c r="AI59" s="60" t="s">
        <v>1</v>
      </c>
      <c r="AJ59" s="29" t="str">
        <f t="shared" si="17"/>
        <v>0</v>
      </c>
      <c r="AL59" s="35">
        <f t="shared" si="31"/>
        <v>1638</v>
      </c>
    </row>
    <row r="60" spans="1:38" x14ac:dyDescent="0.25">
      <c r="A60" s="22">
        <v>50</v>
      </c>
      <c r="B60" s="23" t="s">
        <v>245</v>
      </c>
      <c r="C60" s="24" t="s">
        <v>246</v>
      </c>
      <c r="D60" s="25" t="s">
        <v>247</v>
      </c>
      <c r="E60" s="26" t="s">
        <v>248</v>
      </c>
      <c r="G60" s="38">
        <v>1000</v>
      </c>
      <c r="H60" s="28" t="s">
        <v>7</v>
      </c>
      <c r="I60" s="30">
        <f t="shared" si="19"/>
        <v>0</v>
      </c>
      <c r="J60" s="24">
        <v>0</v>
      </c>
      <c r="K60" s="30">
        <f t="shared" si="20"/>
        <v>0</v>
      </c>
      <c r="L60" s="24">
        <v>0</v>
      </c>
      <c r="M60" s="29">
        <f t="shared" si="21"/>
        <v>0</v>
      </c>
      <c r="N60" s="24">
        <v>0</v>
      </c>
      <c r="O60" s="29">
        <f t="shared" si="22"/>
        <v>0</v>
      </c>
      <c r="P60" s="24">
        <v>0</v>
      </c>
      <c r="Q60" s="30">
        <f t="shared" si="23"/>
        <v>0</v>
      </c>
      <c r="R60" s="24">
        <v>0</v>
      </c>
      <c r="S60" s="29">
        <f t="shared" si="24"/>
        <v>0</v>
      </c>
      <c r="T60" s="24">
        <v>0</v>
      </c>
      <c r="U60" s="24"/>
      <c r="V60" s="30">
        <f t="shared" si="25"/>
        <v>0</v>
      </c>
      <c r="W60" s="31" t="s">
        <v>0</v>
      </c>
      <c r="X60" s="29" t="str">
        <f t="shared" si="26"/>
        <v>0</v>
      </c>
      <c r="Y60" s="24">
        <v>0</v>
      </c>
      <c r="Z60" s="32" t="str">
        <f t="shared" si="27"/>
        <v>0</v>
      </c>
      <c r="AA60" s="33">
        <f t="shared" si="28"/>
        <v>0</v>
      </c>
      <c r="AB60" s="34">
        <f t="shared" ref="AB60:AB67" si="33">AA60*12</f>
        <v>0</v>
      </c>
      <c r="AC60" s="24">
        <v>0</v>
      </c>
      <c r="AD60" s="30">
        <f t="shared" si="29"/>
        <v>0</v>
      </c>
      <c r="AE60" s="31">
        <v>188</v>
      </c>
      <c r="AF60" s="29">
        <f t="shared" si="30"/>
        <v>188</v>
      </c>
      <c r="AG60" s="31" t="s">
        <v>15</v>
      </c>
      <c r="AH60" s="29" t="str">
        <f>_xlfn.IFS(AG60="91-100","-28",AG60="81-90","-24",AG60="71-80","-20",AG60="61-70","-16",AG60="51-60","-11.5",AG60="41-50","-7.5",AG60="33-40","-3.5",AG60="assente","0")</f>
        <v>-16</v>
      </c>
      <c r="AI60" s="60" t="s">
        <v>1</v>
      </c>
      <c r="AJ60" s="29" t="str">
        <f t="shared" si="17"/>
        <v>0</v>
      </c>
      <c r="AL60" s="35">
        <f t="shared" si="31"/>
        <v>1172</v>
      </c>
    </row>
    <row r="61" spans="1:38" x14ac:dyDescent="0.25">
      <c r="A61" s="22">
        <v>51</v>
      </c>
      <c r="B61" s="23" t="s">
        <v>249</v>
      </c>
      <c r="C61" s="24" t="s">
        <v>250</v>
      </c>
      <c r="D61" s="25" t="s">
        <v>251</v>
      </c>
      <c r="E61" s="26" t="s">
        <v>252</v>
      </c>
      <c r="G61" s="38">
        <v>1000</v>
      </c>
      <c r="H61" s="28" t="s">
        <v>7</v>
      </c>
      <c r="I61" s="30">
        <f t="shared" si="19"/>
        <v>0</v>
      </c>
      <c r="J61" s="24">
        <v>0</v>
      </c>
      <c r="K61" s="30">
        <f t="shared" si="20"/>
        <v>0</v>
      </c>
      <c r="L61" s="24">
        <v>0</v>
      </c>
      <c r="M61" s="29">
        <f t="shared" si="21"/>
        <v>0</v>
      </c>
      <c r="N61" s="24">
        <v>0</v>
      </c>
      <c r="O61" s="29">
        <f t="shared" si="22"/>
        <v>0</v>
      </c>
      <c r="P61" s="24">
        <v>0</v>
      </c>
      <c r="Q61" s="30">
        <f t="shared" si="23"/>
        <v>0</v>
      </c>
      <c r="R61" s="24">
        <v>0</v>
      </c>
      <c r="S61" s="29">
        <f t="shared" si="24"/>
        <v>0</v>
      </c>
      <c r="T61" s="24">
        <v>0</v>
      </c>
      <c r="U61" s="24"/>
      <c r="V61" s="30">
        <f t="shared" si="25"/>
        <v>0</v>
      </c>
      <c r="W61" s="31" t="s">
        <v>0</v>
      </c>
      <c r="X61" s="29" t="str">
        <f t="shared" si="26"/>
        <v>0</v>
      </c>
      <c r="Y61" s="24">
        <v>0</v>
      </c>
      <c r="Z61" s="32" t="str">
        <f t="shared" si="27"/>
        <v>0</v>
      </c>
      <c r="AA61" s="33">
        <f t="shared" si="28"/>
        <v>0</v>
      </c>
      <c r="AB61" s="34">
        <f t="shared" si="33"/>
        <v>0</v>
      </c>
      <c r="AC61" s="24">
        <v>0</v>
      </c>
      <c r="AD61" s="30">
        <f t="shared" si="29"/>
        <v>0</v>
      </c>
      <c r="AE61" s="31">
        <v>382</v>
      </c>
      <c r="AF61" s="29">
        <f t="shared" si="30"/>
        <v>382</v>
      </c>
      <c r="AG61" s="31" t="s">
        <v>35</v>
      </c>
      <c r="AH61" s="29">
        <v>-7.5</v>
      </c>
      <c r="AI61" s="60" t="s">
        <v>1</v>
      </c>
      <c r="AJ61" s="29" t="str">
        <f t="shared" si="17"/>
        <v>0</v>
      </c>
      <c r="AL61" s="35">
        <f t="shared" si="31"/>
        <v>1374.5</v>
      </c>
    </row>
    <row r="62" spans="1:38" x14ac:dyDescent="0.25">
      <c r="A62" s="22">
        <v>52</v>
      </c>
      <c r="B62" s="23" t="s">
        <v>253</v>
      </c>
      <c r="C62" s="24" t="s">
        <v>254</v>
      </c>
      <c r="D62" s="25" t="s">
        <v>255</v>
      </c>
      <c r="E62" s="26" t="s">
        <v>256</v>
      </c>
      <c r="G62" s="38">
        <v>1000</v>
      </c>
      <c r="H62" s="28" t="s">
        <v>3</v>
      </c>
      <c r="I62" s="30">
        <f t="shared" si="19"/>
        <v>-12</v>
      </c>
      <c r="J62" s="24">
        <v>0</v>
      </c>
      <c r="K62" s="30">
        <f t="shared" si="20"/>
        <v>0</v>
      </c>
      <c r="L62" s="24">
        <v>1</v>
      </c>
      <c r="M62" s="29">
        <f t="shared" si="21"/>
        <v>-12</v>
      </c>
      <c r="N62" s="24">
        <v>0</v>
      </c>
      <c r="O62" s="29">
        <f t="shared" si="22"/>
        <v>0</v>
      </c>
      <c r="P62" s="24">
        <v>0</v>
      </c>
      <c r="Q62" s="30">
        <f t="shared" si="23"/>
        <v>0</v>
      </c>
      <c r="R62" s="24">
        <v>0</v>
      </c>
      <c r="S62" s="29">
        <f t="shared" si="24"/>
        <v>0</v>
      </c>
      <c r="T62" s="24">
        <v>0</v>
      </c>
      <c r="U62" s="24"/>
      <c r="V62" s="30">
        <f t="shared" si="25"/>
        <v>0</v>
      </c>
      <c r="W62" s="31" t="s">
        <v>14</v>
      </c>
      <c r="X62" s="29" t="str">
        <f t="shared" si="26"/>
        <v>4</v>
      </c>
      <c r="Y62" s="24">
        <v>0</v>
      </c>
      <c r="Z62" s="32" t="str">
        <f t="shared" si="27"/>
        <v>0</v>
      </c>
      <c r="AA62" s="33">
        <f t="shared" si="28"/>
        <v>0</v>
      </c>
      <c r="AB62" s="34">
        <f t="shared" si="33"/>
        <v>0</v>
      </c>
      <c r="AC62" s="24">
        <v>0</v>
      </c>
      <c r="AD62" s="30">
        <f t="shared" si="29"/>
        <v>0</v>
      </c>
      <c r="AE62" s="31">
        <v>337</v>
      </c>
      <c r="AF62" s="29">
        <f t="shared" si="30"/>
        <v>337</v>
      </c>
      <c r="AG62" s="31" t="s">
        <v>15</v>
      </c>
      <c r="AH62" s="29" t="str">
        <f>_xlfn.IFS(AG62="91-100","-28",AG62="81-90","-24",AG62="71-80","-20",AG62="61-70","-16",AG62="51-60","-11.5",AG62="41-50","-7.5",AG62="33-40","-3.5",AG62="assente","0")</f>
        <v>-16</v>
      </c>
      <c r="AI62" s="60" t="s">
        <v>1</v>
      </c>
      <c r="AJ62" s="29" t="str">
        <f t="shared" si="17"/>
        <v>0</v>
      </c>
      <c r="AL62" s="35">
        <f t="shared" si="31"/>
        <v>1301</v>
      </c>
    </row>
    <row r="63" spans="1:38" ht="30" x14ac:dyDescent="0.25">
      <c r="A63" s="22">
        <v>53</v>
      </c>
      <c r="B63" s="23" t="s">
        <v>257</v>
      </c>
      <c r="C63" s="53" t="s">
        <v>258</v>
      </c>
      <c r="D63" s="25" t="s">
        <v>259</v>
      </c>
      <c r="E63" s="26" t="s">
        <v>260</v>
      </c>
      <c r="G63" s="38">
        <v>1000</v>
      </c>
      <c r="H63" s="28" t="s">
        <v>7</v>
      </c>
      <c r="I63" s="30">
        <f t="shared" si="19"/>
        <v>0</v>
      </c>
      <c r="J63" s="24">
        <v>0</v>
      </c>
      <c r="K63" s="30">
        <f t="shared" si="20"/>
        <v>0</v>
      </c>
      <c r="L63" s="24">
        <v>0</v>
      </c>
      <c r="M63" s="29">
        <f t="shared" si="21"/>
        <v>0</v>
      </c>
      <c r="N63" s="24">
        <v>0</v>
      </c>
      <c r="O63" s="29">
        <f t="shared" si="22"/>
        <v>0</v>
      </c>
      <c r="P63" s="24">
        <v>0</v>
      </c>
      <c r="Q63" s="30">
        <f t="shared" si="23"/>
        <v>0</v>
      </c>
      <c r="R63" s="24">
        <v>0</v>
      </c>
      <c r="S63" s="29">
        <f t="shared" si="24"/>
        <v>0</v>
      </c>
      <c r="T63" s="24">
        <v>0</v>
      </c>
      <c r="U63" s="24"/>
      <c r="V63" s="30">
        <f t="shared" si="25"/>
        <v>0</v>
      </c>
      <c r="W63" s="31" t="s">
        <v>0</v>
      </c>
      <c r="X63" s="29" t="str">
        <f t="shared" si="26"/>
        <v>0</v>
      </c>
      <c r="Y63" s="24">
        <v>0</v>
      </c>
      <c r="Z63" s="32" t="str">
        <f t="shared" si="27"/>
        <v>0</v>
      </c>
      <c r="AA63" s="33">
        <f t="shared" si="28"/>
        <v>0</v>
      </c>
      <c r="AB63" s="34">
        <f t="shared" si="33"/>
        <v>0</v>
      </c>
      <c r="AC63" s="24">
        <v>0</v>
      </c>
      <c r="AD63" s="30">
        <f t="shared" si="29"/>
        <v>0</v>
      </c>
      <c r="AE63" s="31">
        <v>107</v>
      </c>
      <c r="AF63" s="29">
        <f t="shared" si="30"/>
        <v>107</v>
      </c>
      <c r="AG63" s="31" t="s">
        <v>12</v>
      </c>
      <c r="AH63" s="29" t="str">
        <f>_xlfn.IFS(AG63="91-100","-28",AG63="81-90","-24",AG63="71-80","-20",AG63="61-70","-16",AG63="51-60","-11.5",AG63="41-50","-7.5",AG63="33-40","-3.5",AG63="assente","0")</f>
        <v>-20</v>
      </c>
      <c r="AI63" s="60" t="s">
        <v>1</v>
      </c>
      <c r="AJ63" s="29" t="str">
        <f t="shared" si="17"/>
        <v>0</v>
      </c>
      <c r="AL63" s="35">
        <f t="shared" si="31"/>
        <v>1087</v>
      </c>
    </row>
    <row r="64" spans="1:38" x14ac:dyDescent="0.25">
      <c r="A64" s="22">
        <v>54</v>
      </c>
      <c r="B64" s="23" t="s">
        <v>261</v>
      </c>
      <c r="C64" s="24" t="s">
        <v>262</v>
      </c>
      <c r="D64" s="25" t="s">
        <v>263</v>
      </c>
      <c r="E64" s="26" t="s">
        <v>264</v>
      </c>
      <c r="G64" s="38">
        <v>1000</v>
      </c>
      <c r="H64" s="28" t="s">
        <v>7</v>
      </c>
      <c r="I64" s="30">
        <f t="shared" si="19"/>
        <v>0</v>
      </c>
      <c r="J64" s="24">
        <v>0</v>
      </c>
      <c r="K64" s="30">
        <f t="shared" si="20"/>
        <v>0</v>
      </c>
      <c r="L64" s="24">
        <v>0</v>
      </c>
      <c r="M64" s="29">
        <f t="shared" si="21"/>
        <v>0</v>
      </c>
      <c r="N64" s="24">
        <v>0</v>
      </c>
      <c r="O64" s="29">
        <f t="shared" si="22"/>
        <v>0</v>
      </c>
      <c r="P64" s="24">
        <v>0</v>
      </c>
      <c r="Q64" s="30">
        <f t="shared" si="23"/>
        <v>0</v>
      </c>
      <c r="R64" s="24">
        <v>0</v>
      </c>
      <c r="S64" s="29">
        <f t="shared" si="24"/>
        <v>0</v>
      </c>
      <c r="T64" s="24">
        <v>0</v>
      </c>
      <c r="U64" s="24"/>
      <c r="V64" s="30">
        <f t="shared" si="25"/>
        <v>0</v>
      </c>
      <c r="W64" s="31" t="s">
        <v>0</v>
      </c>
      <c r="X64" s="29" t="str">
        <f t="shared" si="26"/>
        <v>0</v>
      </c>
      <c r="Y64" s="24">
        <v>0</v>
      </c>
      <c r="Z64" s="32" t="str">
        <f t="shared" si="27"/>
        <v>0</v>
      </c>
      <c r="AA64" s="33">
        <f t="shared" si="28"/>
        <v>0</v>
      </c>
      <c r="AB64" s="34">
        <f t="shared" si="33"/>
        <v>0</v>
      </c>
      <c r="AC64" s="24">
        <v>0</v>
      </c>
      <c r="AD64" s="30">
        <f t="shared" si="29"/>
        <v>0</v>
      </c>
      <c r="AE64" s="31">
        <v>341</v>
      </c>
      <c r="AF64" s="29">
        <f t="shared" si="30"/>
        <v>341</v>
      </c>
      <c r="AG64" s="31" t="s">
        <v>5</v>
      </c>
      <c r="AH64" s="29" t="str">
        <f>_xlfn.IFS(AG64="91-100","-28",AG64="81-90","-24",AG64="71-80","-20",AG64="61-70","-16",AG64="51-60","-11.5",AG64="41-50","-7.5",AG64="33-40","-3.5",AG64="assente","0")</f>
        <v>-28</v>
      </c>
      <c r="AI64" s="60" t="s">
        <v>1</v>
      </c>
      <c r="AJ64" s="29" t="str">
        <f t="shared" si="17"/>
        <v>0</v>
      </c>
      <c r="AL64" s="35">
        <f t="shared" si="31"/>
        <v>1313</v>
      </c>
    </row>
    <row r="65" spans="1:38" x14ac:dyDescent="0.25">
      <c r="A65" s="22">
        <v>55</v>
      </c>
      <c r="B65" s="23" t="s">
        <v>265</v>
      </c>
      <c r="C65" s="24" t="s">
        <v>67</v>
      </c>
      <c r="D65" s="25" t="s">
        <v>266</v>
      </c>
      <c r="E65" s="26" t="s">
        <v>267</v>
      </c>
      <c r="G65" s="38">
        <v>1000</v>
      </c>
      <c r="H65" s="28" t="s">
        <v>7</v>
      </c>
      <c r="I65" s="30">
        <f t="shared" si="19"/>
        <v>0</v>
      </c>
      <c r="J65" s="24">
        <v>0</v>
      </c>
      <c r="K65" s="30">
        <f t="shared" si="20"/>
        <v>0</v>
      </c>
      <c r="L65" s="24">
        <v>0</v>
      </c>
      <c r="M65" s="29">
        <f t="shared" si="21"/>
        <v>0</v>
      </c>
      <c r="N65" s="24">
        <v>0</v>
      </c>
      <c r="O65" s="29">
        <f t="shared" si="22"/>
        <v>0</v>
      </c>
      <c r="P65" s="24">
        <v>0</v>
      </c>
      <c r="Q65" s="30">
        <f t="shared" si="23"/>
        <v>0</v>
      </c>
      <c r="R65" s="24">
        <v>0</v>
      </c>
      <c r="S65" s="29">
        <f t="shared" si="24"/>
        <v>0</v>
      </c>
      <c r="T65" s="24">
        <v>0</v>
      </c>
      <c r="U65" s="24"/>
      <c r="V65" s="30">
        <f t="shared" si="25"/>
        <v>0</v>
      </c>
      <c r="W65" s="31" t="s">
        <v>4</v>
      </c>
      <c r="X65" s="29" t="str">
        <f t="shared" si="26"/>
        <v>1</v>
      </c>
      <c r="Y65" s="24">
        <v>0</v>
      </c>
      <c r="Z65" s="32" t="str">
        <f t="shared" si="27"/>
        <v>0</v>
      </c>
      <c r="AA65" s="33">
        <f t="shared" si="28"/>
        <v>0</v>
      </c>
      <c r="AB65" s="34">
        <f t="shared" si="33"/>
        <v>0</v>
      </c>
      <c r="AC65" s="24">
        <v>0</v>
      </c>
      <c r="AD65" s="30">
        <f t="shared" si="29"/>
        <v>0</v>
      </c>
      <c r="AE65" s="31">
        <v>367</v>
      </c>
      <c r="AF65" s="29">
        <f t="shared" si="30"/>
        <v>367</v>
      </c>
      <c r="AG65" s="31" t="s">
        <v>12</v>
      </c>
      <c r="AH65" s="29" t="str">
        <f>_xlfn.IFS(AG65="91-100","-28",AG65="81-90","-24",AG65="71-80","-20",AG65="61-70","-16",AG65="51-60","-11.5",AG65="41-50","-7.5",AG65="33-40","-3.5",AG65="assente","0")</f>
        <v>-20</v>
      </c>
      <c r="AI65" s="60" t="s">
        <v>1</v>
      </c>
      <c r="AJ65" s="29" t="str">
        <f t="shared" si="17"/>
        <v>0</v>
      </c>
      <c r="AL65" s="35">
        <f t="shared" si="31"/>
        <v>1348</v>
      </c>
    </row>
    <row r="66" spans="1:38" x14ac:dyDescent="0.25">
      <c r="A66" s="22">
        <v>56</v>
      </c>
      <c r="B66" s="23" t="s">
        <v>66</v>
      </c>
      <c r="C66" s="24" t="s">
        <v>268</v>
      </c>
      <c r="D66" s="25" t="s">
        <v>269</v>
      </c>
      <c r="E66" s="26" t="s">
        <v>270</v>
      </c>
      <c r="G66" s="38">
        <v>1000</v>
      </c>
      <c r="H66" s="28" t="s">
        <v>7</v>
      </c>
      <c r="I66" s="30">
        <f t="shared" si="19"/>
        <v>0</v>
      </c>
      <c r="J66" s="24">
        <v>0</v>
      </c>
      <c r="K66" s="30">
        <f t="shared" si="20"/>
        <v>0</v>
      </c>
      <c r="L66" s="24">
        <v>0</v>
      </c>
      <c r="M66" s="29">
        <f t="shared" si="21"/>
        <v>0</v>
      </c>
      <c r="N66" s="24">
        <v>0</v>
      </c>
      <c r="O66" s="29">
        <f t="shared" si="22"/>
        <v>0</v>
      </c>
      <c r="P66" s="24">
        <v>0</v>
      </c>
      <c r="Q66" s="30">
        <f t="shared" si="23"/>
        <v>0</v>
      </c>
      <c r="R66" s="24">
        <v>0</v>
      </c>
      <c r="S66" s="29">
        <f t="shared" si="24"/>
        <v>0</v>
      </c>
      <c r="T66" s="24">
        <v>0</v>
      </c>
      <c r="U66" s="24"/>
      <c r="V66" s="30">
        <f t="shared" si="25"/>
        <v>0</v>
      </c>
      <c r="W66" s="31" t="s">
        <v>0</v>
      </c>
      <c r="X66" s="29" t="str">
        <f t="shared" si="26"/>
        <v>0</v>
      </c>
      <c r="Y66" s="24">
        <v>0</v>
      </c>
      <c r="Z66" s="32" t="str">
        <f t="shared" si="27"/>
        <v>0</v>
      </c>
      <c r="AA66" s="33">
        <f t="shared" si="28"/>
        <v>0</v>
      </c>
      <c r="AB66" s="34">
        <f t="shared" si="33"/>
        <v>0</v>
      </c>
      <c r="AC66" s="24">
        <v>0</v>
      </c>
      <c r="AD66" s="30">
        <f t="shared" si="29"/>
        <v>0</v>
      </c>
      <c r="AE66" s="31">
        <v>77</v>
      </c>
      <c r="AF66" s="29">
        <f t="shared" si="30"/>
        <v>77</v>
      </c>
      <c r="AG66" s="31" t="s">
        <v>12</v>
      </c>
      <c r="AH66" s="29" t="str">
        <f>_xlfn.IFS(AG66="91-100","-28",AG66="81-90","-24",AG66="71-80","-20",AG66="61-70","-16",AG66="51-60","-11.5",AG66="41-50","-7.5",AG66="33-40","-3.5",AG66="assente","0")</f>
        <v>-20</v>
      </c>
      <c r="AI66" s="60" t="s">
        <v>1</v>
      </c>
      <c r="AJ66" s="29" t="str">
        <f t="shared" si="17"/>
        <v>0</v>
      </c>
      <c r="AL66" s="35">
        <f t="shared" si="31"/>
        <v>1057</v>
      </c>
    </row>
    <row r="67" spans="1:38" x14ac:dyDescent="0.25">
      <c r="A67" s="22">
        <v>57</v>
      </c>
      <c r="B67" s="23" t="s">
        <v>271</v>
      </c>
      <c r="C67" s="24" t="s">
        <v>272</v>
      </c>
      <c r="D67" s="25" t="s">
        <v>273</v>
      </c>
      <c r="E67" s="26" t="s">
        <v>274</v>
      </c>
      <c r="G67" s="38">
        <v>1000</v>
      </c>
      <c r="H67" s="28" t="s">
        <v>7</v>
      </c>
      <c r="I67" s="30">
        <f t="shared" si="19"/>
        <v>0</v>
      </c>
      <c r="J67" s="24">
        <v>3</v>
      </c>
      <c r="K67" s="30">
        <f t="shared" si="20"/>
        <v>-36</v>
      </c>
      <c r="L67" s="24">
        <v>0</v>
      </c>
      <c r="M67" s="29">
        <f t="shared" si="21"/>
        <v>0</v>
      </c>
      <c r="N67" s="24">
        <v>0</v>
      </c>
      <c r="O67" s="29">
        <f t="shared" si="22"/>
        <v>0</v>
      </c>
      <c r="P67" s="24">
        <v>0</v>
      </c>
      <c r="Q67" s="30">
        <f t="shared" si="23"/>
        <v>0</v>
      </c>
      <c r="R67" s="24">
        <v>0</v>
      </c>
      <c r="S67" s="29">
        <f t="shared" si="24"/>
        <v>0</v>
      </c>
      <c r="T67" s="24">
        <v>0</v>
      </c>
      <c r="U67" s="24"/>
      <c r="V67" s="30">
        <f t="shared" si="25"/>
        <v>0</v>
      </c>
      <c r="W67" s="31" t="s">
        <v>57</v>
      </c>
      <c r="X67" s="29" t="str">
        <f t="shared" si="26"/>
        <v>29</v>
      </c>
      <c r="Y67" s="24">
        <v>0</v>
      </c>
      <c r="Z67" s="32" t="str">
        <f t="shared" si="27"/>
        <v>0</v>
      </c>
      <c r="AA67" s="33">
        <f t="shared" si="28"/>
        <v>0</v>
      </c>
      <c r="AB67" s="34">
        <f t="shared" si="33"/>
        <v>0</v>
      </c>
      <c r="AC67" s="24">
        <v>0</v>
      </c>
      <c r="AD67" s="30">
        <f t="shared" si="29"/>
        <v>0</v>
      </c>
      <c r="AE67" s="31">
        <v>324</v>
      </c>
      <c r="AF67" s="29">
        <f t="shared" si="30"/>
        <v>324</v>
      </c>
      <c r="AG67" s="31" t="s">
        <v>35</v>
      </c>
      <c r="AH67" s="29">
        <v>-7.5</v>
      </c>
      <c r="AI67" s="60" t="s">
        <v>1</v>
      </c>
      <c r="AJ67" s="29" t="str">
        <f t="shared" si="17"/>
        <v>0</v>
      </c>
      <c r="AL67" s="35">
        <f t="shared" si="31"/>
        <v>1309.5</v>
      </c>
    </row>
    <row r="68" spans="1:38" x14ac:dyDescent="0.25">
      <c r="A68" s="22">
        <v>58</v>
      </c>
      <c r="B68" s="23" t="s">
        <v>275</v>
      </c>
      <c r="C68" s="24" t="s">
        <v>139</v>
      </c>
      <c r="D68" s="25" t="s">
        <v>276</v>
      </c>
      <c r="E68" s="26" t="s">
        <v>277</v>
      </c>
      <c r="G68" s="38">
        <v>1000</v>
      </c>
      <c r="H68" s="28" t="s">
        <v>7</v>
      </c>
      <c r="I68" s="30">
        <f t="shared" si="19"/>
        <v>0</v>
      </c>
      <c r="J68" s="24">
        <v>0</v>
      </c>
      <c r="K68" s="30">
        <f t="shared" si="20"/>
        <v>0</v>
      </c>
      <c r="L68" s="24">
        <v>0</v>
      </c>
      <c r="M68" s="29">
        <f t="shared" si="21"/>
        <v>0</v>
      </c>
      <c r="N68" s="24">
        <v>0</v>
      </c>
      <c r="O68" s="29">
        <f t="shared" si="22"/>
        <v>0</v>
      </c>
      <c r="P68" s="24">
        <v>0</v>
      </c>
      <c r="Q68" s="30">
        <f t="shared" si="23"/>
        <v>0</v>
      </c>
      <c r="R68" s="24">
        <v>0</v>
      </c>
      <c r="S68" s="29">
        <f t="shared" si="24"/>
        <v>0</v>
      </c>
      <c r="T68" s="24">
        <v>0</v>
      </c>
      <c r="U68" s="24"/>
      <c r="V68" s="30">
        <f t="shared" si="25"/>
        <v>0</v>
      </c>
      <c r="W68" s="31" t="s">
        <v>57</v>
      </c>
      <c r="X68" s="29" t="str">
        <f t="shared" si="26"/>
        <v>29</v>
      </c>
      <c r="Y68" s="24">
        <v>4573.72</v>
      </c>
      <c r="Z68" s="32">
        <f t="shared" si="27"/>
        <v>-8.7524806201550387</v>
      </c>
      <c r="AA68" s="33">
        <f t="shared" si="28"/>
        <v>-8</v>
      </c>
      <c r="AB68" s="34">
        <v>96</v>
      </c>
      <c r="AC68" s="24">
        <v>0</v>
      </c>
      <c r="AD68" s="30">
        <f t="shared" si="29"/>
        <v>0</v>
      </c>
      <c r="AE68" s="31">
        <v>377</v>
      </c>
      <c r="AF68" s="29">
        <f t="shared" si="30"/>
        <v>377</v>
      </c>
      <c r="AG68" s="31" t="s">
        <v>35</v>
      </c>
      <c r="AH68" s="29">
        <v>-7.5</v>
      </c>
      <c r="AI68" s="60" t="s">
        <v>1</v>
      </c>
      <c r="AJ68" s="29" t="str">
        <f t="shared" si="17"/>
        <v>0</v>
      </c>
      <c r="AL68" s="35">
        <f t="shared" si="31"/>
        <v>1494.5</v>
      </c>
    </row>
    <row r="69" spans="1:38" x14ac:dyDescent="0.25">
      <c r="A69" s="22">
        <v>59</v>
      </c>
      <c r="B69" s="23" t="s">
        <v>278</v>
      </c>
      <c r="C69" s="24" t="s">
        <v>279</v>
      </c>
      <c r="D69" s="25" t="s">
        <v>280</v>
      </c>
      <c r="E69" s="26" t="s">
        <v>281</v>
      </c>
      <c r="G69" s="38">
        <v>1000</v>
      </c>
      <c r="H69" s="28" t="s">
        <v>7</v>
      </c>
      <c r="I69" s="30">
        <f t="shared" si="19"/>
        <v>0</v>
      </c>
      <c r="J69" s="24">
        <v>0</v>
      </c>
      <c r="K69" s="30">
        <f t="shared" si="20"/>
        <v>0</v>
      </c>
      <c r="L69" s="24">
        <v>0</v>
      </c>
      <c r="M69" s="29">
        <f t="shared" si="21"/>
        <v>0</v>
      </c>
      <c r="N69" s="24">
        <v>0</v>
      </c>
      <c r="O69" s="29">
        <f t="shared" si="22"/>
        <v>0</v>
      </c>
      <c r="P69" s="24">
        <v>0</v>
      </c>
      <c r="Q69" s="30">
        <f t="shared" si="23"/>
        <v>0</v>
      </c>
      <c r="R69" s="24">
        <v>0</v>
      </c>
      <c r="S69" s="29">
        <f t="shared" si="24"/>
        <v>0</v>
      </c>
      <c r="T69" s="24">
        <v>0</v>
      </c>
      <c r="U69" s="24"/>
      <c r="V69" s="30">
        <f t="shared" si="25"/>
        <v>0</v>
      </c>
      <c r="W69" s="31" t="s">
        <v>57</v>
      </c>
      <c r="X69" s="29" t="str">
        <f t="shared" si="26"/>
        <v>29</v>
      </c>
      <c r="Y69" s="24">
        <v>0</v>
      </c>
      <c r="Z69" s="32" t="str">
        <f t="shared" si="27"/>
        <v>0</v>
      </c>
      <c r="AA69" s="33">
        <f t="shared" si="28"/>
        <v>0</v>
      </c>
      <c r="AB69" s="34">
        <f t="shared" ref="AB69:AB78" si="34">AA69*12</f>
        <v>0</v>
      </c>
      <c r="AC69" s="24">
        <v>0</v>
      </c>
      <c r="AD69" s="30">
        <f t="shared" si="29"/>
        <v>0</v>
      </c>
      <c r="AE69" s="31">
        <v>275</v>
      </c>
      <c r="AF69" s="29">
        <f t="shared" si="30"/>
        <v>275</v>
      </c>
      <c r="AG69" s="31" t="s">
        <v>32</v>
      </c>
      <c r="AH69" s="29">
        <v>-11.5</v>
      </c>
      <c r="AI69" s="60" t="s">
        <v>1</v>
      </c>
      <c r="AJ69" s="29" t="str">
        <f t="shared" si="17"/>
        <v>0</v>
      </c>
      <c r="AL69" s="35">
        <f t="shared" si="31"/>
        <v>1292.5</v>
      </c>
    </row>
    <row r="70" spans="1:38" x14ac:dyDescent="0.25">
      <c r="A70" s="22">
        <v>60</v>
      </c>
      <c r="B70" s="23" t="s">
        <v>282</v>
      </c>
      <c r="C70" s="24" t="s">
        <v>99</v>
      </c>
      <c r="D70" s="25" t="s">
        <v>283</v>
      </c>
      <c r="E70" s="26" t="s">
        <v>284</v>
      </c>
      <c r="G70" s="38">
        <v>1000</v>
      </c>
      <c r="H70" s="28" t="s">
        <v>7</v>
      </c>
      <c r="I70" s="30">
        <f t="shared" si="19"/>
        <v>0</v>
      </c>
      <c r="J70" s="24">
        <v>0</v>
      </c>
      <c r="K70" s="30">
        <f t="shared" si="20"/>
        <v>0</v>
      </c>
      <c r="L70" s="24">
        <v>0</v>
      </c>
      <c r="M70" s="29">
        <f t="shared" si="21"/>
        <v>0</v>
      </c>
      <c r="N70" s="24">
        <v>0</v>
      </c>
      <c r="O70" s="29">
        <f t="shared" si="22"/>
        <v>0</v>
      </c>
      <c r="P70" s="24">
        <v>0</v>
      </c>
      <c r="Q70" s="30">
        <f t="shared" si="23"/>
        <v>0</v>
      </c>
      <c r="R70" s="24">
        <v>0</v>
      </c>
      <c r="S70" s="29">
        <f t="shared" si="24"/>
        <v>0</v>
      </c>
      <c r="T70" s="24">
        <v>0</v>
      </c>
      <c r="U70" s="24"/>
      <c r="V70" s="30">
        <f t="shared" si="25"/>
        <v>0</v>
      </c>
      <c r="W70" s="31" t="s">
        <v>0</v>
      </c>
      <c r="X70" s="29" t="str">
        <f t="shared" si="26"/>
        <v>0</v>
      </c>
      <c r="Y70" s="24">
        <v>0</v>
      </c>
      <c r="Z70" s="32" t="str">
        <f t="shared" si="27"/>
        <v>0</v>
      </c>
      <c r="AA70" s="33">
        <f t="shared" si="28"/>
        <v>0</v>
      </c>
      <c r="AB70" s="34">
        <f t="shared" si="34"/>
        <v>0</v>
      </c>
      <c r="AC70" s="24">
        <v>0</v>
      </c>
      <c r="AD70" s="30">
        <f t="shared" si="29"/>
        <v>0</v>
      </c>
      <c r="AE70" s="31">
        <v>180</v>
      </c>
      <c r="AF70" s="29">
        <f t="shared" si="30"/>
        <v>180</v>
      </c>
      <c r="AG70" s="31" t="s">
        <v>15</v>
      </c>
      <c r="AH70" s="29" t="str">
        <f>_xlfn.IFS(AG70="91-100","-28",AG70="81-90","-24",AG70="71-80","-20",AG70="61-70","-16",AG70="51-60","-11.5",AG70="41-50","-7.5",AG70="33-40","-3.5",AG70="assente","0")</f>
        <v>-16</v>
      </c>
      <c r="AI70" s="60" t="s">
        <v>1</v>
      </c>
      <c r="AJ70" s="29" t="str">
        <f t="shared" si="17"/>
        <v>0</v>
      </c>
      <c r="AL70" s="35">
        <f t="shared" si="31"/>
        <v>1164</v>
      </c>
    </row>
    <row r="71" spans="1:38" x14ac:dyDescent="0.25">
      <c r="A71" s="22">
        <v>61</v>
      </c>
      <c r="B71" s="23" t="s">
        <v>285</v>
      </c>
      <c r="C71" s="24" t="s">
        <v>286</v>
      </c>
      <c r="D71" s="25" t="s">
        <v>287</v>
      </c>
      <c r="E71" s="26" t="s">
        <v>288</v>
      </c>
      <c r="G71" s="38">
        <v>1000</v>
      </c>
      <c r="H71" s="28" t="s">
        <v>3</v>
      </c>
      <c r="I71" s="30">
        <f t="shared" si="19"/>
        <v>-12</v>
      </c>
      <c r="J71" s="24">
        <v>0</v>
      </c>
      <c r="K71" s="30">
        <f t="shared" si="20"/>
        <v>0</v>
      </c>
      <c r="L71" s="24">
        <v>0</v>
      </c>
      <c r="M71" s="29">
        <f t="shared" si="21"/>
        <v>0</v>
      </c>
      <c r="N71" s="24">
        <v>0</v>
      </c>
      <c r="O71" s="29">
        <f t="shared" si="22"/>
        <v>0</v>
      </c>
      <c r="P71" s="24">
        <v>0</v>
      </c>
      <c r="Q71" s="30">
        <f t="shared" si="23"/>
        <v>0</v>
      </c>
      <c r="R71" s="24">
        <v>0</v>
      </c>
      <c r="S71" s="29">
        <f t="shared" si="24"/>
        <v>0</v>
      </c>
      <c r="T71" s="24">
        <v>0</v>
      </c>
      <c r="U71" s="24"/>
      <c r="V71" s="30">
        <f t="shared" si="25"/>
        <v>0</v>
      </c>
      <c r="W71" s="31" t="s">
        <v>0</v>
      </c>
      <c r="X71" s="29" t="str">
        <f t="shared" si="26"/>
        <v>0</v>
      </c>
      <c r="Y71" s="24">
        <v>0</v>
      </c>
      <c r="Z71" s="32" t="str">
        <f t="shared" si="27"/>
        <v>0</v>
      </c>
      <c r="AA71" s="33">
        <f t="shared" si="28"/>
        <v>0</v>
      </c>
      <c r="AB71" s="34">
        <f t="shared" si="34"/>
        <v>0</v>
      </c>
      <c r="AC71" s="24">
        <v>0</v>
      </c>
      <c r="AD71" s="30">
        <f t="shared" si="29"/>
        <v>0</v>
      </c>
      <c r="AE71" s="31">
        <v>334</v>
      </c>
      <c r="AF71" s="29">
        <f t="shared" si="30"/>
        <v>334</v>
      </c>
      <c r="AG71" s="31" t="s">
        <v>35</v>
      </c>
      <c r="AH71" s="29">
        <v>-7.5</v>
      </c>
      <c r="AI71" s="60" t="s">
        <v>1</v>
      </c>
      <c r="AJ71" s="29" t="str">
        <f t="shared" ref="AJ71:AJ102" si="35">_xlfn.IFS(AI71="1 cat","-28",AI71="2 cat","-24.5",AI71="3 cat","-21",AI71="4 cat","-17.5",AI71="5 cat","-14",AI71="6 cat","-10.5",AI71="7 cat","-7",AI71="8 cat","-3.5",AI71="assente","0")</f>
        <v>0</v>
      </c>
      <c r="AL71" s="35">
        <f t="shared" si="31"/>
        <v>1314.5</v>
      </c>
    </row>
    <row r="72" spans="1:38" x14ac:dyDescent="0.25">
      <c r="A72" s="22">
        <v>62</v>
      </c>
      <c r="B72" s="23" t="s">
        <v>289</v>
      </c>
      <c r="C72" s="24" t="s">
        <v>290</v>
      </c>
      <c r="D72" s="25" t="s">
        <v>291</v>
      </c>
      <c r="E72" s="26" t="s">
        <v>292</v>
      </c>
      <c r="G72" s="38">
        <v>1000</v>
      </c>
      <c r="H72" s="28" t="s">
        <v>7</v>
      </c>
      <c r="I72" s="30">
        <f t="shared" si="19"/>
        <v>0</v>
      </c>
      <c r="J72" s="24">
        <v>0</v>
      </c>
      <c r="K72" s="30">
        <f t="shared" si="20"/>
        <v>0</v>
      </c>
      <c r="L72" s="24">
        <v>0</v>
      </c>
      <c r="M72" s="29">
        <f t="shared" si="21"/>
        <v>0</v>
      </c>
      <c r="N72" s="24">
        <v>0</v>
      </c>
      <c r="O72" s="29">
        <f t="shared" si="22"/>
        <v>0</v>
      </c>
      <c r="P72" s="24">
        <v>0</v>
      </c>
      <c r="Q72" s="30">
        <f t="shared" si="23"/>
        <v>0</v>
      </c>
      <c r="R72" s="24">
        <v>0</v>
      </c>
      <c r="S72" s="29">
        <f t="shared" si="24"/>
        <v>0</v>
      </c>
      <c r="T72" s="24">
        <v>0</v>
      </c>
      <c r="U72" s="24"/>
      <c r="V72" s="30">
        <f t="shared" si="25"/>
        <v>0</v>
      </c>
      <c r="W72" s="31" t="s">
        <v>0</v>
      </c>
      <c r="X72" s="29" t="str">
        <f t="shared" si="26"/>
        <v>0</v>
      </c>
      <c r="Y72" s="24">
        <v>0</v>
      </c>
      <c r="Z72" s="32" t="str">
        <f t="shared" si="27"/>
        <v>0</v>
      </c>
      <c r="AA72" s="33">
        <f t="shared" si="28"/>
        <v>0</v>
      </c>
      <c r="AB72" s="34">
        <f t="shared" si="34"/>
        <v>0</v>
      </c>
      <c r="AC72" s="24">
        <v>0</v>
      </c>
      <c r="AD72" s="30">
        <f t="shared" si="29"/>
        <v>0</v>
      </c>
      <c r="AE72" s="31">
        <v>383</v>
      </c>
      <c r="AF72" s="29">
        <f t="shared" si="30"/>
        <v>383</v>
      </c>
      <c r="AG72" s="31" t="s">
        <v>35</v>
      </c>
      <c r="AH72" s="29">
        <v>-7.5</v>
      </c>
      <c r="AI72" s="60" t="s">
        <v>1</v>
      </c>
      <c r="AJ72" s="29" t="str">
        <f t="shared" si="35"/>
        <v>0</v>
      </c>
      <c r="AL72" s="35">
        <f t="shared" si="31"/>
        <v>1375.5</v>
      </c>
    </row>
    <row r="73" spans="1:38" x14ac:dyDescent="0.25">
      <c r="A73" s="22">
        <v>63</v>
      </c>
      <c r="B73" s="23" t="s">
        <v>293</v>
      </c>
      <c r="C73" s="24" t="s">
        <v>294</v>
      </c>
      <c r="D73" s="25" t="s">
        <v>295</v>
      </c>
      <c r="E73" s="26" t="s">
        <v>296</v>
      </c>
      <c r="G73" s="38">
        <v>1000</v>
      </c>
      <c r="H73" s="28" t="s">
        <v>3</v>
      </c>
      <c r="I73" s="30">
        <f t="shared" si="19"/>
        <v>-12</v>
      </c>
      <c r="J73" s="24">
        <v>0</v>
      </c>
      <c r="K73" s="30">
        <f t="shared" si="20"/>
        <v>0</v>
      </c>
      <c r="L73" s="24">
        <v>2</v>
      </c>
      <c r="M73" s="29">
        <f t="shared" si="21"/>
        <v>-24</v>
      </c>
      <c r="N73" s="24">
        <v>0</v>
      </c>
      <c r="O73" s="29">
        <f t="shared" si="22"/>
        <v>0</v>
      </c>
      <c r="P73" s="24">
        <v>0</v>
      </c>
      <c r="Q73" s="30">
        <f t="shared" si="23"/>
        <v>0</v>
      </c>
      <c r="R73" s="24">
        <v>0</v>
      </c>
      <c r="S73" s="29">
        <f t="shared" si="24"/>
        <v>0</v>
      </c>
      <c r="T73" s="24">
        <v>0</v>
      </c>
      <c r="U73" s="24"/>
      <c r="V73" s="30">
        <f t="shared" si="25"/>
        <v>0</v>
      </c>
      <c r="W73" s="31" t="s">
        <v>4</v>
      </c>
      <c r="X73" s="29" t="str">
        <f t="shared" si="26"/>
        <v>1</v>
      </c>
      <c r="Y73" s="24">
        <v>0</v>
      </c>
      <c r="Z73" s="32" t="str">
        <f t="shared" si="27"/>
        <v>0</v>
      </c>
      <c r="AA73" s="33">
        <f t="shared" si="28"/>
        <v>0</v>
      </c>
      <c r="AB73" s="34">
        <f t="shared" si="34"/>
        <v>0</v>
      </c>
      <c r="AC73" s="24">
        <v>0</v>
      </c>
      <c r="AD73" s="30">
        <f t="shared" si="29"/>
        <v>0</v>
      </c>
      <c r="AE73" s="31">
        <v>359</v>
      </c>
      <c r="AF73" s="29">
        <f t="shared" si="30"/>
        <v>359</v>
      </c>
      <c r="AG73" s="31" t="s">
        <v>35</v>
      </c>
      <c r="AH73" s="29">
        <v>-7.5</v>
      </c>
      <c r="AI73" s="60" t="s">
        <v>1</v>
      </c>
      <c r="AJ73" s="29" t="str">
        <f t="shared" si="35"/>
        <v>0</v>
      </c>
      <c r="AL73" s="35">
        <f t="shared" si="31"/>
        <v>1316.5</v>
      </c>
    </row>
    <row r="74" spans="1:38" x14ac:dyDescent="0.25">
      <c r="A74" s="22">
        <v>64</v>
      </c>
      <c r="B74" s="23" t="s">
        <v>297</v>
      </c>
      <c r="C74" s="24" t="s">
        <v>155</v>
      </c>
      <c r="D74" s="25" t="s">
        <v>298</v>
      </c>
      <c r="E74" s="26" t="s">
        <v>299</v>
      </c>
      <c r="G74" s="38">
        <v>1000</v>
      </c>
      <c r="H74" s="28" t="s">
        <v>7</v>
      </c>
      <c r="I74" s="30">
        <f t="shared" si="19"/>
        <v>0</v>
      </c>
      <c r="J74" s="24">
        <v>0</v>
      </c>
      <c r="K74" s="30">
        <f t="shared" si="20"/>
        <v>0</v>
      </c>
      <c r="L74" s="24">
        <v>0</v>
      </c>
      <c r="M74" s="29">
        <f t="shared" si="21"/>
        <v>0</v>
      </c>
      <c r="N74" s="24">
        <v>0</v>
      </c>
      <c r="O74" s="29">
        <f t="shared" si="22"/>
        <v>0</v>
      </c>
      <c r="P74" s="24">
        <v>0</v>
      </c>
      <c r="Q74" s="30">
        <f t="shared" si="23"/>
        <v>0</v>
      </c>
      <c r="R74" s="24">
        <v>0</v>
      </c>
      <c r="S74" s="29">
        <f t="shared" si="24"/>
        <v>0</v>
      </c>
      <c r="T74" s="24">
        <v>0</v>
      </c>
      <c r="U74" s="24"/>
      <c r="V74" s="30">
        <f t="shared" si="25"/>
        <v>0</v>
      </c>
      <c r="W74" s="31" t="s">
        <v>0</v>
      </c>
      <c r="X74" s="29" t="str">
        <f t="shared" si="26"/>
        <v>0</v>
      </c>
      <c r="Y74" s="24">
        <v>0</v>
      </c>
      <c r="Z74" s="32" t="str">
        <f t="shared" si="27"/>
        <v>0</v>
      </c>
      <c r="AA74" s="33">
        <f t="shared" si="28"/>
        <v>0</v>
      </c>
      <c r="AB74" s="34">
        <f t="shared" si="34"/>
        <v>0</v>
      </c>
      <c r="AC74" s="24">
        <v>0</v>
      </c>
      <c r="AD74" s="30">
        <f t="shared" si="29"/>
        <v>0</v>
      </c>
      <c r="AE74" s="31">
        <v>315</v>
      </c>
      <c r="AF74" s="29">
        <f t="shared" si="30"/>
        <v>315</v>
      </c>
      <c r="AG74" s="31" t="s">
        <v>12</v>
      </c>
      <c r="AH74" s="29" t="str">
        <f>_xlfn.IFS(AG74="91-100","-28",AG74="81-90","-24",AG74="71-80","-20",AG74="61-70","-16",AG74="51-60","-11.5",AG74="41-50","-7.5",AG74="33-40","-3.5",AG74="assente","0")</f>
        <v>-20</v>
      </c>
      <c r="AI74" s="60" t="s">
        <v>1</v>
      </c>
      <c r="AJ74" s="29" t="str">
        <f t="shared" si="35"/>
        <v>0</v>
      </c>
      <c r="AL74" s="35">
        <f t="shared" si="31"/>
        <v>1295</v>
      </c>
    </row>
    <row r="75" spans="1:38" x14ac:dyDescent="0.25">
      <c r="A75" s="22">
        <v>65</v>
      </c>
      <c r="B75" s="23" t="s">
        <v>300</v>
      </c>
      <c r="C75" s="24" t="s">
        <v>301</v>
      </c>
      <c r="D75" s="25" t="s">
        <v>302</v>
      </c>
      <c r="E75" s="26" t="s">
        <v>303</v>
      </c>
      <c r="G75" s="38">
        <v>1000</v>
      </c>
      <c r="H75" s="28" t="s">
        <v>7</v>
      </c>
      <c r="I75" s="30">
        <f t="shared" ref="I75:I106" si="36">IF(H75="si",-12,0)</f>
        <v>0</v>
      </c>
      <c r="J75" s="24">
        <v>0</v>
      </c>
      <c r="K75" s="30">
        <f t="shared" ref="K75:K106" si="37">J75*-12</f>
        <v>0</v>
      </c>
      <c r="L75" s="24">
        <v>0</v>
      </c>
      <c r="M75" s="29">
        <f t="shared" ref="M75:M106" si="38">L75*-12</f>
        <v>0</v>
      </c>
      <c r="N75" s="24">
        <v>0</v>
      </c>
      <c r="O75" s="29">
        <f t="shared" ref="O75:O106" si="39">N75*-12</f>
        <v>0</v>
      </c>
      <c r="P75" s="24">
        <v>0</v>
      </c>
      <c r="Q75" s="30">
        <f t="shared" ref="Q75:Q106" si="40">P75*-12</f>
        <v>0</v>
      </c>
      <c r="R75" s="24">
        <v>0</v>
      </c>
      <c r="S75" s="29">
        <f t="shared" ref="S75:S106" si="41">R75*-12</f>
        <v>0</v>
      </c>
      <c r="T75" s="24">
        <v>0</v>
      </c>
      <c r="U75" s="24"/>
      <c r="V75" s="30">
        <f t="shared" ref="V75:V106" si="42">IF(H75=U75,T75*-12,0)</f>
        <v>0</v>
      </c>
      <c r="W75" s="31" t="s">
        <v>14</v>
      </c>
      <c r="X75" s="29" t="str">
        <f t="shared" ref="X75:X106" si="43">_xlfn.IFS(W75="da 4132,01 a 4468,00","1",W75="da 4648,01 a 5164,00","2",W75="da 5164,01 a 5733,00","3",W75="da 5733,01 a 6300,00","4",W75="da 6300,01 a 6817,00","7",W75="da 6817,01 a 7385,00","11",W75="da 7385,01 a 7953,00","16",W75="da 7953,01 a 8522,00","22",W75="da 8522,01 a 9090,00","29",W75="senza reddito","0")</f>
        <v>4</v>
      </c>
      <c r="Y75" s="24">
        <v>0</v>
      </c>
      <c r="Z75" s="32" t="str">
        <f t="shared" ref="Z75:Z106" si="44">IF(Y75=0,"0",(Y75-9090)/516)</f>
        <v>0</v>
      </c>
      <c r="AA75" s="33">
        <f t="shared" ref="AA75:AA106" si="45">ROUNDDOWN(Z75,0)</f>
        <v>0</v>
      </c>
      <c r="AB75" s="34">
        <f t="shared" si="34"/>
        <v>0</v>
      </c>
      <c r="AC75" s="24">
        <v>0</v>
      </c>
      <c r="AD75" s="30">
        <f t="shared" ref="AD75:AD106" si="46">AC75*-1</f>
        <v>0</v>
      </c>
      <c r="AE75" s="31">
        <v>290</v>
      </c>
      <c r="AF75" s="29">
        <f t="shared" ref="AF75:AF106" si="47">AE75*1</f>
        <v>290</v>
      </c>
      <c r="AG75" s="31" t="s">
        <v>35</v>
      </c>
      <c r="AH75" s="29">
        <v>-7.5</v>
      </c>
      <c r="AI75" s="60" t="s">
        <v>1</v>
      </c>
      <c r="AJ75" s="29" t="str">
        <f t="shared" si="35"/>
        <v>0</v>
      </c>
      <c r="AL75" s="35">
        <f t="shared" ref="AL75:AL106" si="48">G75+I75+K75+M75+O75+Q75+S75+V75+X75+AB75+AD75+AF75+AH75+AJ75</f>
        <v>1286.5</v>
      </c>
    </row>
    <row r="76" spans="1:38" x14ac:dyDescent="0.25">
      <c r="A76" s="22">
        <v>66</v>
      </c>
      <c r="B76" s="23" t="s">
        <v>304</v>
      </c>
      <c r="C76" s="24" t="s">
        <v>305</v>
      </c>
      <c r="D76" s="25" t="s">
        <v>306</v>
      </c>
      <c r="E76" s="26" t="s">
        <v>307</v>
      </c>
      <c r="G76" s="38">
        <v>1000</v>
      </c>
      <c r="H76" s="28" t="s">
        <v>7</v>
      </c>
      <c r="I76" s="30">
        <f t="shared" si="36"/>
        <v>0</v>
      </c>
      <c r="J76" s="24">
        <v>2</v>
      </c>
      <c r="K76" s="30">
        <f t="shared" si="37"/>
        <v>-24</v>
      </c>
      <c r="L76" s="24">
        <v>0</v>
      </c>
      <c r="M76" s="29">
        <f t="shared" si="38"/>
        <v>0</v>
      </c>
      <c r="N76" s="24">
        <v>0</v>
      </c>
      <c r="O76" s="29">
        <f t="shared" si="39"/>
        <v>0</v>
      </c>
      <c r="P76" s="24">
        <v>0</v>
      </c>
      <c r="Q76" s="30">
        <f t="shared" si="40"/>
        <v>0</v>
      </c>
      <c r="R76" s="24">
        <v>0</v>
      </c>
      <c r="S76" s="29">
        <f t="shared" si="41"/>
        <v>0</v>
      </c>
      <c r="T76" s="24">
        <v>0</v>
      </c>
      <c r="U76" s="24"/>
      <c r="V76" s="30">
        <f t="shared" si="42"/>
        <v>0</v>
      </c>
      <c r="W76" s="31" t="s">
        <v>0</v>
      </c>
      <c r="X76" s="29" t="str">
        <f t="shared" si="43"/>
        <v>0</v>
      </c>
      <c r="Y76" s="24">
        <v>0</v>
      </c>
      <c r="Z76" s="32" t="str">
        <f t="shared" si="44"/>
        <v>0</v>
      </c>
      <c r="AA76" s="33">
        <f t="shared" si="45"/>
        <v>0</v>
      </c>
      <c r="AB76" s="34">
        <f t="shared" si="34"/>
        <v>0</v>
      </c>
      <c r="AC76" s="24">
        <v>0</v>
      </c>
      <c r="AD76" s="30">
        <f t="shared" si="46"/>
        <v>0</v>
      </c>
      <c r="AE76" s="31">
        <v>306</v>
      </c>
      <c r="AF76" s="29">
        <f t="shared" si="47"/>
        <v>306</v>
      </c>
      <c r="AG76" s="31" t="s">
        <v>35</v>
      </c>
      <c r="AH76" s="29">
        <v>-7.5</v>
      </c>
      <c r="AI76" s="60" t="s">
        <v>1</v>
      </c>
      <c r="AJ76" s="29" t="str">
        <f t="shared" si="35"/>
        <v>0</v>
      </c>
      <c r="AL76" s="35">
        <f t="shared" si="48"/>
        <v>1274.5</v>
      </c>
    </row>
    <row r="77" spans="1:38" x14ac:dyDescent="0.25">
      <c r="A77" s="22">
        <v>67</v>
      </c>
      <c r="B77" s="23" t="s">
        <v>308</v>
      </c>
      <c r="C77" s="24" t="s">
        <v>218</v>
      </c>
      <c r="D77" s="25" t="s">
        <v>309</v>
      </c>
      <c r="E77" s="26" t="s">
        <v>310</v>
      </c>
      <c r="G77" s="38">
        <v>1000</v>
      </c>
      <c r="H77" s="28" t="s">
        <v>7</v>
      </c>
      <c r="I77" s="30">
        <f t="shared" si="36"/>
        <v>0</v>
      </c>
      <c r="J77" s="24">
        <v>0</v>
      </c>
      <c r="K77" s="30">
        <f t="shared" si="37"/>
        <v>0</v>
      </c>
      <c r="L77" s="24">
        <v>0</v>
      </c>
      <c r="M77" s="29">
        <f t="shared" si="38"/>
        <v>0</v>
      </c>
      <c r="N77" s="24">
        <v>0</v>
      </c>
      <c r="O77" s="29">
        <f t="shared" si="39"/>
        <v>0</v>
      </c>
      <c r="P77" s="24">
        <v>0</v>
      </c>
      <c r="Q77" s="30">
        <f t="shared" si="40"/>
        <v>0</v>
      </c>
      <c r="R77" s="24">
        <v>0</v>
      </c>
      <c r="S77" s="29">
        <f t="shared" si="41"/>
        <v>0</v>
      </c>
      <c r="T77" s="24">
        <v>0</v>
      </c>
      <c r="U77" s="24"/>
      <c r="V77" s="30">
        <f t="shared" si="42"/>
        <v>0</v>
      </c>
      <c r="W77" s="31" t="s">
        <v>0</v>
      </c>
      <c r="X77" s="29" t="str">
        <f t="shared" si="43"/>
        <v>0</v>
      </c>
      <c r="Y77" s="24">
        <v>0</v>
      </c>
      <c r="Z77" s="32" t="str">
        <f t="shared" si="44"/>
        <v>0</v>
      </c>
      <c r="AA77" s="33">
        <f t="shared" si="45"/>
        <v>0</v>
      </c>
      <c r="AB77" s="34">
        <f t="shared" si="34"/>
        <v>0</v>
      </c>
      <c r="AC77" s="24">
        <v>0</v>
      </c>
      <c r="AD77" s="30">
        <f t="shared" si="46"/>
        <v>0</v>
      </c>
      <c r="AE77" s="31">
        <v>284</v>
      </c>
      <c r="AF77" s="29">
        <f t="shared" si="47"/>
        <v>284</v>
      </c>
      <c r="AG77" s="31" t="s">
        <v>5</v>
      </c>
      <c r="AH77" s="29" t="str">
        <f>_xlfn.IFS(AG77="91-100","-28",AG77="81-90","-24",AG77="71-80","-20",AG77="61-70","-16",AG77="51-60","-11.5",AG77="41-50","-7.5",AG77="33-40","-3.5",AG77="assente","0")</f>
        <v>-28</v>
      </c>
      <c r="AI77" s="60" t="s">
        <v>1</v>
      </c>
      <c r="AJ77" s="29" t="str">
        <f t="shared" si="35"/>
        <v>0</v>
      </c>
      <c r="AL77" s="35">
        <f t="shared" si="48"/>
        <v>1256</v>
      </c>
    </row>
    <row r="78" spans="1:38" x14ac:dyDescent="0.25">
      <c r="A78" s="22">
        <v>68</v>
      </c>
      <c r="B78" s="23" t="s">
        <v>311</v>
      </c>
      <c r="C78" s="24" t="s">
        <v>174</v>
      </c>
      <c r="D78" s="25" t="s">
        <v>312</v>
      </c>
      <c r="E78" s="26" t="s">
        <v>313</v>
      </c>
      <c r="G78" s="38">
        <v>1000</v>
      </c>
      <c r="H78" s="28" t="s">
        <v>7</v>
      </c>
      <c r="I78" s="30">
        <f t="shared" si="36"/>
        <v>0</v>
      </c>
      <c r="J78" s="24">
        <v>0</v>
      </c>
      <c r="K78" s="30">
        <f t="shared" si="37"/>
        <v>0</v>
      </c>
      <c r="L78" s="24">
        <v>0</v>
      </c>
      <c r="M78" s="29">
        <f t="shared" si="38"/>
        <v>0</v>
      </c>
      <c r="N78" s="24">
        <v>0</v>
      </c>
      <c r="O78" s="29">
        <f t="shared" si="39"/>
        <v>0</v>
      </c>
      <c r="P78" s="24">
        <v>0</v>
      </c>
      <c r="Q78" s="30">
        <f t="shared" si="40"/>
        <v>0</v>
      </c>
      <c r="R78" s="24">
        <v>0</v>
      </c>
      <c r="S78" s="29">
        <f t="shared" si="41"/>
        <v>0</v>
      </c>
      <c r="T78" s="24">
        <v>0</v>
      </c>
      <c r="U78" s="24"/>
      <c r="V78" s="30">
        <f t="shared" si="42"/>
        <v>0</v>
      </c>
      <c r="W78" s="31" t="s">
        <v>14</v>
      </c>
      <c r="X78" s="29" t="str">
        <f t="shared" si="43"/>
        <v>4</v>
      </c>
      <c r="Y78" s="24">
        <v>0</v>
      </c>
      <c r="Z78" s="32" t="str">
        <f t="shared" si="44"/>
        <v>0</v>
      </c>
      <c r="AA78" s="33">
        <f t="shared" si="45"/>
        <v>0</v>
      </c>
      <c r="AB78" s="34">
        <f t="shared" si="34"/>
        <v>0</v>
      </c>
      <c r="AC78" s="24">
        <v>0</v>
      </c>
      <c r="AD78" s="30">
        <f t="shared" si="46"/>
        <v>0</v>
      </c>
      <c r="AE78" s="31">
        <v>372</v>
      </c>
      <c r="AF78" s="29">
        <f t="shared" si="47"/>
        <v>372</v>
      </c>
      <c r="AG78" s="31" t="s">
        <v>35</v>
      </c>
      <c r="AH78" s="29">
        <v>-7.5</v>
      </c>
      <c r="AI78" s="60" t="s">
        <v>1</v>
      </c>
      <c r="AJ78" s="29" t="str">
        <f t="shared" si="35"/>
        <v>0</v>
      </c>
      <c r="AL78" s="35">
        <f t="shared" si="48"/>
        <v>1368.5</v>
      </c>
    </row>
    <row r="79" spans="1:38" x14ac:dyDescent="0.25">
      <c r="A79" s="22">
        <v>69</v>
      </c>
      <c r="B79" s="23" t="s">
        <v>314</v>
      </c>
      <c r="C79" s="24" t="s">
        <v>315</v>
      </c>
      <c r="D79" s="25" t="s">
        <v>316</v>
      </c>
      <c r="E79" s="26" t="s">
        <v>317</v>
      </c>
      <c r="G79" s="38">
        <v>1000</v>
      </c>
      <c r="H79" s="28" t="s">
        <v>3</v>
      </c>
      <c r="I79" s="30">
        <f t="shared" si="36"/>
        <v>-12</v>
      </c>
      <c r="J79" s="24">
        <v>1</v>
      </c>
      <c r="K79" s="30">
        <f t="shared" si="37"/>
        <v>-12</v>
      </c>
      <c r="L79" s="24">
        <v>0</v>
      </c>
      <c r="M79" s="29">
        <f t="shared" si="38"/>
        <v>0</v>
      </c>
      <c r="N79" s="24">
        <v>0</v>
      </c>
      <c r="O79" s="29">
        <f t="shared" si="39"/>
        <v>0</v>
      </c>
      <c r="P79" s="24">
        <v>0</v>
      </c>
      <c r="Q79" s="30">
        <f t="shared" si="40"/>
        <v>0</v>
      </c>
      <c r="R79" s="24">
        <v>0</v>
      </c>
      <c r="S79" s="29">
        <f t="shared" si="41"/>
        <v>0</v>
      </c>
      <c r="T79" s="24">
        <v>0</v>
      </c>
      <c r="U79" s="24"/>
      <c r="V79" s="30">
        <f t="shared" si="42"/>
        <v>0</v>
      </c>
      <c r="W79" s="31" t="s">
        <v>57</v>
      </c>
      <c r="X79" s="29" t="str">
        <f t="shared" si="43"/>
        <v>29</v>
      </c>
      <c r="Y79" s="24">
        <v>15541</v>
      </c>
      <c r="Z79" s="32">
        <f t="shared" si="44"/>
        <v>12.501937984496124</v>
      </c>
      <c r="AA79" s="33">
        <f t="shared" si="45"/>
        <v>12</v>
      </c>
      <c r="AB79" s="34">
        <v>360</v>
      </c>
      <c r="AC79" s="24">
        <v>0</v>
      </c>
      <c r="AD79" s="30">
        <f t="shared" si="46"/>
        <v>0</v>
      </c>
      <c r="AE79" s="31">
        <v>373</v>
      </c>
      <c r="AF79" s="29">
        <f t="shared" si="47"/>
        <v>373</v>
      </c>
      <c r="AG79" s="31" t="s">
        <v>35</v>
      </c>
      <c r="AH79" s="29">
        <v>-7.5</v>
      </c>
      <c r="AI79" s="60" t="s">
        <v>1</v>
      </c>
      <c r="AJ79" s="29" t="str">
        <f t="shared" si="35"/>
        <v>0</v>
      </c>
      <c r="AL79" s="35">
        <f t="shared" si="48"/>
        <v>1730.5</v>
      </c>
    </row>
    <row r="80" spans="1:38" x14ac:dyDescent="0.25">
      <c r="A80" s="22">
        <v>70</v>
      </c>
      <c r="B80" s="23" t="s">
        <v>318</v>
      </c>
      <c r="C80" s="24" t="s">
        <v>319</v>
      </c>
      <c r="D80" s="25" t="s">
        <v>320</v>
      </c>
      <c r="E80" s="26" t="s">
        <v>321</v>
      </c>
      <c r="G80" s="38">
        <v>1000</v>
      </c>
      <c r="H80" s="28" t="s">
        <v>7</v>
      </c>
      <c r="I80" s="30">
        <f t="shared" si="36"/>
        <v>0</v>
      </c>
      <c r="J80" s="24">
        <v>2</v>
      </c>
      <c r="K80" s="30">
        <f t="shared" si="37"/>
        <v>-24</v>
      </c>
      <c r="L80" s="24">
        <v>0</v>
      </c>
      <c r="M80" s="29">
        <f t="shared" si="38"/>
        <v>0</v>
      </c>
      <c r="N80" s="24">
        <v>0</v>
      </c>
      <c r="O80" s="29">
        <f t="shared" si="39"/>
        <v>0</v>
      </c>
      <c r="P80" s="24">
        <v>0</v>
      </c>
      <c r="Q80" s="30">
        <f t="shared" si="40"/>
        <v>0</v>
      </c>
      <c r="R80" s="24">
        <v>0</v>
      </c>
      <c r="S80" s="29">
        <f t="shared" si="41"/>
        <v>0</v>
      </c>
      <c r="T80" s="24">
        <v>0</v>
      </c>
      <c r="U80" s="24"/>
      <c r="V80" s="30">
        <f t="shared" si="42"/>
        <v>0</v>
      </c>
      <c r="W80" s="31" t="s">
        <v>57</v>
      </c>
      <c r="X80" s="29" t="str">
        <f t="shared" si="43"/>
        <v>29</v>
      </c>
      <c r="Y80" s="24">
        <v>2476</v>
      </c>
      <c r="Z80" s="32">
        <f t="shared" si="44"/>
        <v>-12.817829457364342</v>
      </c>
      <c r="AA80" s="33">
        <f t="shared" si="45"/>
        <v>-12</v>
      </c>
      <c r="AB80" s="34">
        <v>48</v>
      </c>
      <c r="AC80" s="24">
        <v>0</v>
      </c>
      <c r="AD80" s="30">
        <f t="shared" si="46"/>
        <v>0</v>
      </c>
      <c r="AE80" s="31">
        <v>368</v>
      </c>
      <c r="AF80" s="29">
        <f t="shared" si="47"/>
        <v>368</v>
      </c>
      <c r="AG80" s="31" t="s">
        <v>35</v>
      </c>
      <c r="AH80" s="29">
        <v>-7.5</v>
      </c>
      <c r="AI80" s="60" t="s">
        <v>1</v>
      </c>
      <c r="AJ80" s="29" t="str">
        <f t="shared" si="35"/>
        <v>0</v>
      </c>
      <c r="AL80" s="35">
        <f t="shared" si="48"/>
        <v>1413.5</v>
      </c>
    </row>
    <row r="81" spans="1:38" x14ac:dyDescent="0.25">
      <c r="A81" s="22">
        <v>71</v>
      </c>
      <c r="B81" s="23" t="s">
        <v>322</v>
      </c>
      <c r="C81" s="24" t="s">
        <v>323</v>
      </c>
      <c r="D81" s="25" t="s">
        <v>324</v>
      </c>
      <c r="E81" s="26" t="s">
        <v>325</v>
      </c>
      <c r="G81" s="38">
        <v>1000</v>
      </c>
      <c r="H81" s="28" t="s">
        <v>7</v>
      </c>
      <c r="I81" s="30">
        <f t="shared" si="36"/>
        <v>0</v>
      </c>
      <c r="J81" s="24">
        <v>0</v>
      </c>
      <c r="K81" s="30">
        <f t="shared" si="37"/>
        <v>0</v>
      </c>
      <c r="L81" s="24">
        <v>0</v>
      </c>
      <c r="M81" s="29">
        <f t="shared" si="38"/>
        <v>0</v>
      </c>
      <c r="N81" s="24">
        <v>0</v>
      </c>
      <c r="O81" s="29">
        <f t="shared" si="39"/>
        <v>0</v>
      </c>
      <c r="P81" s="24">
        <v>0</v>
      </c>
      <c r="Q81" s="30">
        <f t="shared" si="40"/>
        <v>0</v>
      </c>
      <c r="R81" s="24">
        <v>0</v>
      </c>
      <c r="S81" s="29">
        <f t="shared" si="41"/>
        <v>0</v>
      </c>
      <c r="T81" s="24">
        <v>0</v>
      </c>
      <c r="U81" s="24"/>
      <c r="V81" s="30">
        <f t="shared" si="42"/>
        <v>0</v>
      </c>
      <c r="W81" s="31" t="s">
        <v>0</v>
      </c>
      <c r="X81" s="29" t="str">
        <f t="shared" si="43"/>
        <v>0</v>
      </c>
      <c r="Y81" s="24">
        <v>0</v>
      </c>
      <c r="Z81" s="32" t="str">
        <f t="shared" si="44"/>
        <v>0</v>
      </c>
      <c r="AA81" s="33">
        <f t="shared" si="45"/>
        <v>0</v>
      </c>
      <c r="AB81" s="34">
        <f t="shared" ref="AB81:AB89" si="49">AA81*12</f>
        <v>0</v>
      </c>
      <c r="AC81" s="24">
        <v>0</v>
      </c>
      <c r="AD81" s="30">
        <f t="shared" si="46"/>
        <v>0</v>
      </c>
      <c r="AE81" s="31">
        <v>317</v>
      </c>
      <c r="AF81" s="29">
        <f t="shared" si="47"/>
        <v>317</v>
      </c>
      <c r="AG81" s="31" t="s">
        <v>35</v>
      </c>
      <c r="AH81" s="29">
        <v>-7.5</v>
      </c>
      <c r="AI81" s="60" t="s">
        <v>1</v>
      </c>
      <c r="AJ81" s="29" t="str">
        <f t="shared" si="35"/>
        <v>0</v>
      </c>
      <c r="AL81" s="35">
        <f t="shared" si="48"/>
        <v>1309.5</v>
      </c>
    </row>
    <row r="82" spans="1:38" x14ac:dyDescent="0.25">
      <c r="A82" s="22">
        <v>72</v>
      </c>
      <c r="B82" s="23" t="s">
        <v>326</v>
      </c>
      <c r="C82" s="24" t="s">
        <v>234</v>
      </c>
      <c r="D82" s="25" t="s">
        <v>327</v>
      </c>
      <c r="E82" s="26" t="s">
        <v>328</v>
      </c>
      <c r="G82" s="38">
        <v>1000</v>
      </c>
      <c r="H82" s="28" t="s">
        <v>7</v>
      </c>
      <c r="I82" s="30">
        <f t="shared" si="36"/>
        <v>0</v>
      </c>
      <c r="J82" s="24">
        <v>0</v>
      </c>
      <c r="K82" s="30">
        <f t="shared" si="37"/>
        <v>0</v>
      </c>
      <c r="L82" s="24">
        <v>0</v>
      </c>
      <c r="M82" s="29">
        <f t="shared" si="38"/>
        <v>0</v>
      </c>
      <c r="N82" s="24">
        <v>0</v>
      </c>
      <c r="O82" s="29">
        <f t="shared" si="39"/>
        <v>0</v>
      </c>
      <c r="P82" s="24">
        <v>0</v>
      </c>
      <c r="Q82" s="30">
        <f t="shared" si="40"/>
        <v>0</v>
      </c>
      <c r="R82" s="24">
        <v>0</v>
      </c>
      <c r="S82" s="29">
        <f t="shared" si="41"/>
        <v>0</v>
      </c>
      <c r="T82" s="24">
        <v>0</v>
      </c>
      <c r="U82" s="24"/>
      <c r="V82" s="30">
        <f t="shared" si="42"/>
        <v>0</v>
      </c>
      <c r="W82" s="31" t="s">
        <v>0</v>
      </c>
      <c r="X82" s="29" t="str">
        <f t="shared" si="43"/>
        <v>0</v>
      </c>
      <c r="Y82" s="24">
        <v>0</v>
      </c>
      <c r="Z82" s="32" t="str">
        <f t="shared" si="44"/>
        <v>0</v>
      </c>
      <c r="AA82" s="33">
        <f t="shared" si="45"/>
        <v>0</v>
      </c>
      <c r="AB82" s="34">
        <f t="shared" si="49"/>
        <v>0</v>
      </c>
      <c r="AC82" s="24">
        <v>0</v>
      </c>
      <c r="AD82" s="30">
        <f t="shared" si="46"/>
        <v>0</v>
      </c>
      <c r="AE82" s="31">
        <v>358</v>
      </c>
      <c r="AF82" s="29">
        <f t="shared" si="47"/>
        <v>358</v>
      </c>
      <c r="AG82" s="31" t="s">
        <v>32</v>
      </c>
      <c r="AH82" s="29">
        <v>-11.5</v>
      </c>
      <c r="AI82" s="60" t="s">
        <v>1</v>
      </c>
      <c r="AJ82" s="29" t="str">
        <f t="shared" si="35"/>
        <v>0</v>
      </c>
      <c r="AL82" s="35">
        <f t="shared" si="48"/>
        <v>1346.5</v>
      </c>
    </row>
    <row r="83" spans="1:38" x14ac:dyDescent="0.25">
      <c r="A83" s="22">
        <v>73</v>
      </c>
      <c r="B83" s="23" t="s">
        <v>329</v>
      </c>
      <c r="C83" s="24" t="s">
        <v>330</v>
      </c>
      <c r="D83" s="25" t="s">
        <v>331</v>
      </c>
      <c r="E83" s="26" t="s">
        <v>332</v>
      </c>
      <c r="G83" s="38">
        <v>1000</v>
      </c>
      <c r="H83" s="28" t="s">
        <v>7</v>
      </c>
      <c r="I83" s="30">
        <f t="shared" si="36"/>
        <v>0</v>
      </c>
      <c r="J83" s="24">
        <v>0</v>
      </c>
      <c r="K83" s="30">
        <f t="shared" si="37"/>
        <v>0</v>
      </c>
      <c r="L83" s="24">
        <v>0</v>
      </c>
      <c r="M83" s="29">
        <f t="shared" si="38"/>
        <v>0</v>
      </c>
      <c r="N83" s="24">
        <v>0</v>
      </c>
      <c r="O83" s="29">
        <f t="shared" si="39"/>
        <v>0</v>
      </c>
      <c r="P83" s="24">
        <v>0</v>
      </c>
      <c r="Q83" s="30">
        <f t="shared" si="40"/>
        <v>0</v>
      </c>
      <c r="R83" s="24">
        <v>0</v>
      </c>
      <c r="S83" s="29">
        <f t="shared" si="41"/>
        <v>0</v>
      </c>
      <c r="T83" s="24">
        <v>0</v>
      </c>
      <c r="U83" s="24"/>
      <c r="V83" s="30">
        <f t="shared" si="42"/>
        <v>0</v>
      </c>
      <c r="W83" s="31" t="s">
        <v>0</v>
      </c>
      <c r="X83" s="29" t="str">
        <f t="shared" si="43"/>
        <v>0</v>
      </c>
      <c r="Y83" s="24">
        <v>0</v>
      </c>
      <c r="Z83" s="32" t="str">
        <f t="shared" si="44"/>
        <v>0</v>
      </c>
      <c r="AA83" s="33">
        <f t="shared" si="45"/>
        <v>0</v>
      </c>
      <c r="AB83" s="34">
        <f t="shared" si="49"/>
        <v>0</v>
      </c>
      <c r="AC83" s="24">
        <v>0</v>
      </c>
      <c r="AD83" s="30">
        <f t="shared" si="46"/>
        <v>0</v>
      </c>
      <c r="AE83" s="31">
        <v>304</v>
      </c>
      <c r="AF83" s="29">
        <f t="shared" si="47"/>
        <v>304</v>
      </c>
      <c r="AG83" s="31" t="s">
        <v>12</v>
      </c>
      <c r="AH83" s="29" t="str">
        <f>_xlfn.IFS(AG83="91-100","-28",AG83="81-90","-24",AG83="71-80","-20",AG83="61-70","-16",AG83="51-60","-11.5",AG83="41-50","-7.5",AG83="33-40","-3.5",AG83="assente","0")</f>
        <v>-20</v>
      </c>
      <c r="AI83" s="60" t="s">
        <v>1</v>
      </c>
      <c r="AJ83" s="29" t="str">
        <f t="shared" si="35"/>
        <v>0</v>
      </c>
      <c r="AL83" s="35">
        <f t="shared" si="48"/>
        <v>1284</v>
      </c>
    </row>
    <row r="84" spans="1:38" ht="30" x14ac:dyDescent="0.25">
      <c r="A84" s="22">
        <v>74</v>
      </c>
      <c r="B84" s="23" t="s">
        <v>333</v>
      </c>
      <c r="C84" s="53" t="s">
        <v>334</v>
      </c>
      <c r="D84" s="25" t="s">
        <v>335</v>
      </c>
      <c r="E84" s="26" t="s">
        <v>336</v>
      </c>
      <c r="G84" s="38">
        <v>1000</v>
      </c>
      <c r="H84" s="28" t="s">
        <v>7</v>
      </c>
      <c r="I84" s="30">
        <f t="shared" si="36"/>
        <v>0</v>
      </c>
      <c r="J84" s="24">
        <v>2</v>
      </c>
      <c r="K84" s="30">
        <f t="shared" si="37"/>
        <v>-24</v>
      </c>
      <c r="L84" s="24">
        <v>0</v>
      </c>
      <c r="M84" s="29">
        <f t="shared" si="38"/>
        <v>0</v>
      </c>
      <c r="N84" s="24">
        <v>0</v>
      </c>
      <c r="O84" s="29">
        <f t="shared" si="39"/>
        <v>0</v>
      </c>
      <c r="P84" s="24">
        <v>0</v>
      </c>
      <c r="Q84" s="30">
        <f t="shared" si="40"/>
        <v>0</v>
      </c>
      <c r="R84" s="24">
        <v>0</v>
      </c>
      <c r="S84" s="29">
        <f t="shared" si="41"/>
        <v>0</v>
      </c>
      <c r="T84" s="24">
        <v>0</v>
      </c>
      <c r="U84" s="24"/>
      <c r="V84" s="30">
        <f t="shared" si="42"/>
        <v>0</v>
      </c>
      <c r="W84" s="31" t="s">
        <v>0</v>
      </c>
      <c r="X84" s="29" t="str">
        <f t="shared" si="43"/>
        <v>0</v>
      </c>
      <c r="Y84" s="24">
        <v>0</v>
      </c>
      <c r="Z84" s="32" t="str">
        <f t="shared" si="44"/>
        <v>0</v>
      </c>
      <c r="AA84" s="33">
        <f t="shared" si="45"/>
        <v>0</v>
      </c>
      <c r="AB84" s="34">
        <f t="shared" si="49"/>
        <v>0</v>
      </c>
      <c r="AC84" s="24">
        <v>0</v>
      </c>
      <c r="AD84" s="30">
        <f t="shared" si="46"/>
        <v>0</v>
      </c>
      <c r="AE84" s="31">
        <v>303</v>
      </c>
      <c r="AF84" s="29">
        <f t="shared" si="47"/>
        <v>303</v>
      </c>
      <c r="AG84" s="31" t="s">
        <v>15</v>
      </c>
      <c r="AH84" s="29" t="str">
        <f>_xlfn.IFS(AG84="91-100","-28",AG84="81-90","-24",AG84="71-80","-20",AG84="61-70","-16",AG84="51-60","-11.5",AG84="41-50","-7.5",AG84="33-40","-3.5",AG84="assente","0")</f>
        <v>-16</v>
      </c>
      <c r="AI84" s="60" t="s">
        <v>1</v>
      </c>
      <c r="AJ84" s="29" t="str">
        <f t="shared" si="35"/>
        <v>0</v>
      </c>
      <c r="AL84" s="35">
        <f t="shared" si="48"/>
        <v>1263</v>
      </c>
    </row>
    <row r="85" spans="1:38" x14ac:dyDescent="0.25">
      <c r="A85" s="22">
        <v>75</v>
      </c>
      <c r="B85" s="23" t="s">
        <v>337</v>
      </c>
      <c r="C85" s="24" t="s">
        <v>338</v>
      </c>
      <c r="D85" s="25" t="s">
        <v>339</v>
      </c>
      <c r="E85" s="26" t="s">
        <v>340</v>
      </c>
      <c r="G85" s="38">
        <v>1000</v>
      </c>
      <c r="H85" s="28" t="s">
        <v>7</v>
      </c>
      <c r="I85" s="30">
        <f t="shared" si="36"/>
        <v>0</v>
      </c>
      <c r="J85" s="24">
        <v>0</v>
      </c>
      <c r="K85" s="30">
        <f t="shared" si="37"/>
        <v>0</v>
      </c>
      <c r="L85" s="24">
        <v>0</v>
      </c>
      <c r="M85" s="29">
        <f t="shared" si="38"/>
        <v>0</v>
      </c>
      <c r="N85" s="24">
        <v>0</v>
      </c>
      <c r="O85" s="29">
        <f t="shared" si="39"/>
        <v>0</v>
      </c>
      <c r="P85" s="24">
        <v>0</v>
      </c>
      <c r="Q85" s="30">
        <f t="shared" si="40"/>
        <v>0</v>
      </c>
      <c r="R85" s="24">
        <v>0</v>
      </c>
      <c r="S85" s="29">
        <f t="shared" si="41"/>
        <v>0</v>
      </c>
      <c r="T85" s="24">
        <v>0</v>
      </c>
      <c r="U85" s="24"/>
      <c r="V85" s="30">
        <f t="shared" si="42"/>
        <v>0</v>
      </c>
      <c r="W85" s="31" t="s">
        <v>0</v>
      </c>
      <c r="X85" s="29" t="str">
        <f t="shared" si="43"/>
        <v>0</v>
      </c>
      <c r="Y85" s="24">
        <v>0</v>
      </c>
      <c r="Z85" s="32" t="str">
        <f t="shared" si="44"/>
        <v>0</v>
      </c>
      <c r="AA85" s="33">
        <f t="shared" si="45"/>
        <v>0</v>
      </c>
      <c r="AB85" s="34">
        <f t="shared" si="49"/>
        <v>0</v>
      </c>
      <c r="AC85" s="24">
        <v>0</v>
      </c>
      <c r="AD85" s="30">
        <f t="shared" si="46"/>
        <v>0</v>
      </c>
      <c r="AE85" s="31">
        <v>380</v>
      </c>
      <c r="AF85" s="29">
        <f t="shared" si="47"/>
        <v>380</v>
      </c>
      <c r="AG85" s="31" t="s">
        <v>35</v>
      </c>
      <c r="AH85" s="29">
        <v>-7.5</v>
      </c>
      <c r="AI85" s="60" t="s">
        <v>1</v>
      </c>
      <c r="AJ85" s="29" t="str">
        <f t="shared" si="35"/>
        <v>0</v>
      </c>
      <c r="AL85" s="35">
        <f t="shared" si="48"/>
        <v>1372.5</v>
      </c>
    </row>
    <row r="86" spans="1:38" x14ac:dyDescent="0.25">
      <c r="A86" s="22">
        <v>76</v>
      </c>
      <c r="B86" s="23" t="s">
        <v>341</v>
      </c>
      <c r="C86" s="24" t="s">
        <v>342</v>
      </c>
      <c r="D86" s="25" t="s">
        <v>343</v>
      </c>
      <c r="E86" s="26" t="s">
        <v>344</v>
      </c>
      <c r="G86" s="38">
        <v>1000</v>
      </c>
      <c r="H86" s="28" t="s">
        <v>7</v>
      </c>
      <c r="I86" s="30">
        <f t="shared" si="36"/>
        <v>0</v>
      </c>
      <c r="J86" s="24">
        <v>2</v>
      </c>
      <c r="K86" s="30">
        <f t="shared" si="37"/>
        <v>-24</v>
      </c>
      <c r="L86" s="24">
        <v>0</v>
      </c>
      <c r="M86" s="29">
        <f t="shared" si="38"/>
        <v>0</v>
      </c>
      <c r="N86" s="24">
        <v>0</v>
      </c>
      <c r="O86" s="29">
        <f t="shared" si="39"/>
        <v>0</v>
      </c>
      <c r="P86" s="24">
        <v>0</v>
      </c>
      <c r="Q86" s="30">
        <f t="shared" si="40"/>
        <v>0</v>
      </c>
      <c r="R86" s="24">
        <v>0</v>
      </c>
      <c r="S86" s="29">
        <f t="shared" si="41"/>
        <v>0</v>
      </c>
      <c r="T86" s="24">
        <v>0</v>
      </c>
      <c r="U86" s="24"/>
      <c r="V86" s="30">
        <f t="shared" si="42"/>
        <v>0</v>
      </c>
      <c r="W86" s="31" t="s">
        <v>0</v>
      </c>
      <c r="X86" s="29" t="str">
        <f t="shared" si="43"/>
        <v>0</v>
      </c>
      <c r="Y86" s="24">
        <v>0</v>
      </c>
      <c r="Z86" s="32" t="str">
        <f t="shared" si="44"/>
        <v>0</v>
      </c>
      <c r="AA86" s="33">
        <f t="shared" si="45"/>
        <v>0</v>
      </c>
      <c r="AB86" s="34">
        <f t="shared" si="49"/>
        <v>0</v>
      </c>
      <c r="AC86" s="24">
        <v>0</v>
      </c>
      <c r="AD86" s="30">
        <f t="shared" si="46"/>
        <v>0</v>
      </c>
      <c r="AE86" s="31">
        <v>222</v>
      </c>
      <c r="AF86" s="29">
        <f t="shared" si="47"/>
        <v>222</v>
      </c>
      <c r="AG86" s="31" t="s">
        <v>35</v>
      </c>
      <c r="AH86" s="29">
        <v>-7.5</v>
      </c>
      <c r="AI86" s="60" t="s">
        <v>1</v>
      </c>
      <c r="AJ86" s="29" t="str">
        <f t="shared" si="35"/>
        <v>0</v>
      </c>
      <c r="AL86" s="35">
        <f t="shared" si="48"/>
        <v>1190.5</v>
      </c>
    </row>
    <row r="87" spans="1:38" x14ac:dyDescent="0.25">
      <c r="A87" s="22">
        <v>77</v>
      </c>
      <c r="B87" s="23" t="s">
        <v>345</v>
      </c>
      <c r="C87" s="24" t="s">
        <v>346</v>
      </c>
      <c r="D87" s="25" t="s">
        <v>347</v>
      </c>
      <c r="E87" s="26" t="s">
        <v>348</v>
      </c>
      <c r="G87" s="38">
        <v>1000</v>
      </c>
      <c r="H87" s="28" t="s">
        <v>3</v>
      </c>
      <c r="I87" s="30">
        <f t="shared" si="36"/>
        <v>-12</v>
      </c>
      <c r="J87" s="24">
        <v>2</v>
      </c>
      <c r="K87" s="30">
        <f t="shared" si="37"/>
        <v>-24</v>
      </c>
      <c r="L87" s="24">
        <v>0</v>
      </c>
      <c r="M87" s="29">
        <f t="shared" si="38"/>
        <v>0</v>
      </c>
      <c r="N87" s="24">
        <v>0</v>
      </c>
      <c r="O87" s="29">
        <f t="shared" si="39"/>
        <v>0</v>
      </c>
      <c r="P87" s="24">
        <v>0</v>
      </c>
      <c r="Q87" s="30">
        <f t="shared" si="40"/>
        <v>0</v>
      </c>
      <c r="R87" s="24">
        <v>0</v>
      </c>
      <c r="S87" s="29">
        <f t="shared" si="41"/>
        <v>0</v>
      </c>
      <c r="T87" s="24">
        <v>0</v>
      </c>
      <c r="U87" s="24"/>
      <c r="V87" s="30">
        <f t="shared" si="42"/>
        <v>0</v>
      </c>
      <c r="W87" s="31" t="s">
        <v>14</v>
      </c>
      <c r="X87" s="29" t="str">
        <f t="shared" si="43"/>
        <v>4</v>
      </c>
      <c r="Y87" s="24">
        <v>0</v>
      </c>
      <c r="Z87" s="32" t="str">
        <f t="shared" si="44"/>
        <v>0</v>
      </c>
      <c r="AA87" s="33">
        <f t="shared" si="45"/>
        <v>0</v>
      </c>
      <c r="AB87" s="34">
        <f t="shared" si="49"/>
        <v>0</v>
      </c>
      <c r="AC87" s="24">
        <v>0</v>
      </c>
      <c r="AD87" s="30">
        <f t="shared" si="46"/>
        <v>0</v>
      </c>
      <c r="AE87" s="31">
        <v>240</v>
      </c>
      <c r="AF87" s="29">
        <f t="shared" si="47"/>
        <v>240</v>
      </c>
      <c r="AG87" s="31" t="s">
        <v>35</v>
      </c>
      <c r="AH87" s="29">
        <v>-7.5</v>
      </c>
      <c r="AI87" s="60" t="s">
        <v>1</v>
      </c>
      <c r="AJ87" s="29" t="str">
        <f t="shared" si="35"/>
        <v>0</v>
      </c>
      <c r="AL87" s="35">
        <f t="shared" si="48"/>
        <v>1200.5</v>
      </c>
    </row>
    <row r="88" spans="1:38" x14ac:dyDescent="0.25">
      <c r="A88" s="22">
        <v>78</v>
      </c>
      <c r="B88" s="23" t="s">
        <v>349</v>
      </c>
      <c r="C88" s="24" t="s">
        <v>350</v>
      </c>
      <c r="D88" s="25" t="s">
        <v>351</v>
      </c>
      <c r="E88" s="26" t="s">
        <v>352</v>
      </c>
      <c r="G88" s="38">
        <v>1000</v>
      </c>
      <c r="H88" s="28" t="s">
        <v>7</v>
      </c>
      <c r="I88" s="30">
        <f t="shared" si="36"/>
        <v>0</v>
      </c>
      <c r="J88" s="24">
        <v>0</v>
      </c>
      <c r="K88" s="30">
        <f t="shared" si="37"/>
        <v>0</v>
      </c>
      <c r="L88" s="24">
        <v>0</v>
      </c>
      <c r="M88" s="29">
        <f t="shared" si="38"/>
        <v>0</v>
      </c>
      <c r="N88" s="24">
        <v>0</v>
      </c>
      <c r="O88" s="29">
        <f t="shared" si="39"/>
        <v>0</v>
      </c>
      <c r="P88" s="24">
        <v>0</v>
      </c>
      <c r="Q88" s="30">
        <f t="shared" si="40"/>
        <v>0</v>
      </c>
      <c r="R88" s="24">
        <v>0</v>
      </c>
      <c r="S88" s="29">
        <f t="shared" si="41"/>
        <v>0</v>
      </c>
      <c r="T88" s="24">
        <v>0</v>
      </c>
      <c r="U88" s="24"/>
      <c r="V88" s="30">
        <f t="shared" si="42"/>
        <v>0</v>
      </c>
      <c r="W88" s="31" t="s">
        <v>8</v>
      </c>
      <c r="X88" s="29" t="str">
        <f t="shared" si="43"/>
        <v>2</v>
      </c>
      <c r="Y88" s="24">
        <v>0</v>
      </c>
      <c r="Z88" s="32" t="str">
        <f t="shared" si="44"/>
        <v>0</v>
      </c>
      <c r="AA88" s="33">
        <f t="shared" si="45"/>
        <v>0</v>
      </c>
      <c r="AB88" s="34">
        <f t="shared" si="49"/>
        <v>0</v>
      </c>
      <c r="AC88" s="24">
        <v>0</v>
      </c>
      <c r="AD88" s="30">
        <f t="shared" si="46"/>
        <v>0</v>
      </c>
      <c r="AE88" s="31">
        <v>369</v>
      </c>
      <c r="AF88" s="29">
        <f t="shared" si="47"/>
        <v>369</v>
      </c>
      <c r="AG88" s="31" t="s">
        <v>35</v>
      </c>
      <c r="AH88" s="29">
        <v>-7.5</v>
      </c>
      <c r="AI88" s="60" t="s">
        <v>1</v>
      </c>
      <c r="AJ88" s="29" t="str">
        <f t="shared" si="35"/>
        <v>0</v>
      </c>
      <c r="AL88" s="35">
        <f t="shared" si="48"/>
        <v>1363.5</v>
      </c>
    </row>
    <row r="89" spans="1:38" x14ac:dyDescent="0.25">
      <c r="A89" s="22">
        <v>79</v>
      </c>
      <c r="B89" s="23" t="s">
        <v>353</v>
      </c>
      <c r="C89" s="24" t="s">
        <v>123</v>
      </c>
      <c r="D89" s="25" t="s">
        <v>354</v>
      </c>
      <c r="E89" s="26" t="s">
        <v>355</v>
      </c>
      <c r="G89" s="38">
        <v>1000</v>
      </c>
      <c r="H89" s="28" t="s">
        <v>7</v>
      </c>
      <c r="I89" s="30">
        <f t="shared" si="36"/>
        <v>0</v>
      </c>
      <c r="J89" s="24">
        <v>0</v>
      </c>
      <c r="K89" s="30">
        <f t="shared" si="37"/>
        <v>0</v>
      </c>
      <c r="L89" s="24">
        <v>0</v>
      </c>
      <c r="M89" s="29">
        <f t="shared" si="38"/>
        <v>0</v>
      </c>
      <c r="N89" s="24">
        <v>0</v>
      </c>
      <c r="O89" s="29">
        <f t="shared" si="39"/>
        <v>0</v>
      </c>
      <c r="P89" s="24">
        <v>0</v>
      </c>
      <c r="Q89" s="30">
        <f t="shared" si="40"/>
        <v>0</v>
      </c>
      <c r="R89" s="24">
        <v>0</v>
      </c>
      <c r="S89" s="29">
        <f t="shared" si="41"/>
        <v>0</v>
      </c>
      <c r="T89" s="24">
        <v>0</v>
      </c>
      <c r="U89" s="24"/>
      <c r="V89" s="30">
        <f t="shared" si="42"/>
        <v>0</v>
      </c>
      <c r="W89" s="31" t="s">
        <v>0</v>
      </c>
      <c r="X89" s="29" t="str">
        <f t="shared" si="43"/>
        <v>0</v>
      </c>
      <c r="Y89" s="24">
        <v>0</v>
      </c>
      <c r="Z89" s="32" t="str">
        <f t="shared" si="44"/>
        <v>0</v>
      </c>
      <c r="AA89" s="33">
        <f t="shared" si="45"/>
        <v>0</v>
      </c>
      <c r="AB89" s="34">
        <f t="shared" si="49"/>
        <v>0</v>
      </c>
      <c r="AC89" s="24">
        <v>0</v>
      </c>
      <c r="AD89" s="30">
        <f t="shared" si="46"/>
        <v>0</v>
      </c>
      <c r="AE89" s="31">
        <v>301</v>
      </c>
      <c r="AF89" s="29">
        <f t="shared" si="47"/>
        <v>301</v>
      </c>
      <c r="AG89" s="31" t="s">
        <v>12</v>
      </c>
      <c r="AH89" s="29" t="str">
        <f>_xlfn.IFS(AG89="91-100","-28",AG89="81-90","-24",AG89="71-80","-20",AG89="61-70","-16",AG89="51-60","-11.5",AG89="41-50","-7.5",AG89="33-40","-3.5",AG89="assente","0")</f>
        <v>-20</v>
      </c>
      <c r="AI89" s="60" t="s">
        <v>1</v>
      </c>
      <c r="AJ89" s="29" t="str">
        <f t="shared" si="35"/>
        <v>0</v>
      </c>
      <c r="AL89" s="35">
        <f t="shared" si="48"/>
        <v>1281</v>
      </c>
    </row>
    <row r="90" spans="1:38" x14ac:dyDescent="0.25">
      <c r="A90" s="22">
        <v>80</v>
      </c>
      <c r="B90" s="23" t="s">
        <v>353</v>
      </c>
      <c r="C90" s="24" t="s">
        <v>356</v>
      </c>
      <c r="D90" s="25" t="s">
        <v>357</v>
      </c>
      <c r="E90" s="26" t="s">
        <v>358</v>
      </c>
      <c r="G90" s="38">
        <v>1000</v>
      </c>
      <c r="H90" s="28" t="s">
        <v>3</v>
      </c>
      <c r="I90" s="30">
        <f t="shared" si="36"/>
        <v>-12</v>
      </c>
      <c r="J90" s="24">
        <v>1</v>
      </c>
      <c r="K90" s="30">
        <f t="shared" si="37"/>
        <v>-12</v>
      </c>
      <c r="L90" s="24">
        <v>0</v>
      </c>
      <c r="M90" s="29">
        <f t="shared" si="38"/>
        <v>0</v>
      </c>
      <c r="N90" s="24">
        <v>0</v>
      </c>
      <c r="O90" s="29">
        <f t="shared" si="39"/>
        <v>0</v>
      </c>
      <c r="P90" s="24">
        <v>0</v>
      </c>
      <c r="Q90" s="30">
        <f t="shared" si="40"/>
        <v>0</v>
      </c>
      <c r="R90" s="24">
        <v>0</v>
      </c>
      <c r="S90" s="29">
        <f t="shared" si="41"/>
        <v>0</v>
      </c>
      <c r="T90" s="24">
        <v>0</v>
      </c>
      <c r="U90" s="24"/>
      <c r="V90" s="30">
        <f t="shared" si="42"/>
        <v>0</v>
      </c>
      <c r="W90" s="31" t="s">
        <v>57</v>
      </c>
      <c r="X90" s="29" t="str">
        <f t="shared" si="43"/>
        <v>29</v>
      </c>
      <c r="Y90" s="24">
        <v>1752</v>
      </c>
      <c r="Z90" s="32">
        <f t="shared" si="44"/>
        <v>-14.220930232558139</v>
      </c>
      <c r="AA90" s="33">
        <f t="shared" si="45"/>
        <v>-14</v>
      </c>
      <c r="AB90" s="34">
        <v>36</v>
      </c>
      <c r="AC90" s="24">
        <v>0</v>
      </c>
      <c r="AD90" s="30">
        <f t="shared" si="46"/>
        <v>0</v>
      </c>
      <c r="AE90" s="31">
        <v>358</v>
      </c>
      <c r="AF90" s="29">
        <f t="shared" si="47"/>
        <v>358</v>
      </c>
      <c r="AG90" s="31" t="s">
        <v>12</v>
      </c>
      <c r="AH90" s="29" t="str">
        <f>_xlfn.IFS(AG90="91-100","-28",AG90="81-90","-24",AG90="71-80","-20",AG90="61-70","-16",AG90="51-60","-11.5",AG90="41-50","-7.5",AG90="33-40","-3.5",AG90="assente","0")</f>
        <v>-20</v>
      </c>
      <c r="AI90" s="60" t="s">
        <v>1</v>
      </c>
      <c r="AJ90" s="29" t="str">
        <f t="shared" si="35"/>
        <v>0</v>
      </c>
      <c r="AL90" s="35">
        <f t="shared" si="48"/>
        <v>1379</v>
      </c>
    </row>
    <row r="91" spans="1:38" ht="30" x14ac:dyDescent="0.25">
      <c r="A91" s="22">
        <v>81</v>
      </c>
      <c r="B91" s="23" t="s">
        <v>359</v>
      </c>
      <c r="C91" s="53" t="s">
        <v>360</v>
      </c>
      <c r="D91" s="25" t="s">
        <v>361</v>
      </c>
      <c r="E91" s="26" t="s">
        <v>362</v>
      </c>
      <c r="G91" s="38">
        <v>1000</v>
      </c>
      <c r="H91" s="28" t="s">
        <v>7</v>
      </c>
      <c r="I91" s="30">
        <f t="shared" si="36"/>
        <v>0</v>
      </c>
      <c r="J91" s="24">
        <v>0</v>
      </c>
      <c r="K91" s="30">
        <f t="shared" si="37"/>
        <v>0</v>
      </c>
      <c r="L91" s="24">
        <v>0</v>
      </c>
      <c r="M91" s="29">
        <f t="shared" si="38"/>
        <v>0</v>
      </c>
      <c r="N91" s="24">
        <v>0</v>
      </c>
      <c r="O91" s="29">
        <f t="shared" si="39"/>
        <v>0</v>
      </c>
      <c r="P91" s="24">
        <v>0</v>
      </c>
      <c r="Q91" s="30">
        <f t="shared" si="40"/>
        <v>0</v>
      </c>
      <c r="R91" s="24">
        <v>0</v>
      </c>
      <c r="S91" s="29">
        <f t="shared" si="41"/>
        <v>0</v>
      </c>
      <c r="T91" s="24">
        <v>0</v>
      </c>
      <c r="U91" s="24"/>
      <c r="V91" s="30">
        <f t="shared" si="42"/>
        <v>0</v>
      </c>
      <c r="W91" s="31" t="s">
        <v>14</v>
      </c>
      <c r="X91" s="29" t="str">
        <f t="shared" si="43"/>
        <v>4</v>
      </c>
      <c r="Y91" s="24">
        <v>0</v>
      </c>
      <c r="Z91" s="32" t="str">
        <f t="shared" si="44"/>
        <v>0</v>
      </c>
      <c r="AA91" s="33">
        <f t="shared" si="45"/>
        <v>0</v>
      </c>
      <c r="AB91" s="34">
        <f t="shared" ref="AB91:AB97" si="50">AA91*12</f>
        <v>0</v>
      </c>
      <c r="AC91" s="24">
        <v>0</v>
      </c>
      <c r="AD91" s="30">
        <f t="shared" si="46"/>
        <v>0</v>
      </c>
      <c r="AE91" s="31">
        <v>239</v>
      </c>
      <c r="AF91" s="29">
        <f t="shared" si="47"/>
        <v>239</v>
      </c>
      <c r="AG91" s="31" t="s">
        <v>35</v>
      </c>
      <c r="AH91" s="29">
        <v>-7.5</v>
      </c>
      <c r="AI91" s="60" t="s">
        <v>1</v>
      </c>
      <c r="AJ91" s="29" t="str">
        <f t="shared" si="35"/>
        <v>0</v>
      </c>
      <c r="AL91" s="35">
        <f t="shared" si="48"/>
        <v>1235.5</v>
      </c>
    </row>
    <row r="92" spans="1:38" x14ac:dyDescent="0.25">
      <c r="A92" s="22">
        <v>82</v>
      </c>
      <c r="B92" s="23" t="s">
        <v>363</v>
      </c>
      <c r="C92" s="53" t="s">
        <v>364</v>
      </c>
      <c r="D92" s="25" t="s">
        <v>365</v>
      </c>
      <c r="E92" s="26" t="s">
        <v>366</v>
      </c>
      <c r="G92" s="38">
        <v>1000</v>
      </c>
      <c r="H92" s="28" t="s">
        <v>7</v>
      </c>
      <c r="I92" s="30">
        <f t="shared" si="36"/>
        <v>0</v>
      </c>
      <c r="J92" s="24">
        <v>0</v>
      </c>
      <c r="K92" s="30">
        <f t="shared" si="37"/>
        <v>0</v>
      </c>
      <c r="L92" s="24">
        <v>0</v>
      </c>
      <c r="M92" s="29">
        <f t="shared" si="38"/>
        <v>0</v>
      </c>
      <c r="N92" s="24">
        <v>0</v>
      </c>
      <c r="O92" s="29">
        <f t="shared" si="39"/>
        <v>0</v>
      </c>
      <c r="P92" s="24">
        <v>0</v>
      </c>
      <c r="Q92" s="30">
        <f t="shared" si="40"/>
        <v>0</v>
      </c>
      <c r="R92" s="24">
        <v>0</v>
      </c>
      <c r="S92" s="29">
        <f t="shared" si="41"/>
        <v>0</v>
      </c>
      <c r="T92" s="24">
        <v>0</v>
      </c>
      <c r="U92" s="24"/>
      <c r="V92" s="30">
        <f t="shared" si="42"/>
        <v>0</v>
      </c>
      <c r="W92" s="31" t="s">
        <v>0</v>
      </c>
      <c r="X92" s="29" t="str">
        <f t="shared" si="43"/>
        <v>0</v>
      </c>
      <c r="Y92" s="24">
        <v>0</v>
      </c>
      <c r="Z92" s="32" t="str">
        <f t="shared" si="44"/>
        <v>0</v>
      </c>
      <c r="AA92" s="33">
        <f t="shared" si="45"/>
        <v>0</v>
      </c>
      <c r="AB92" s="34">
        <f t="shared" si="50"/>
        <v>0</v>
      </c>
      <c r="AC92" s="24">
        <v>0</v>
      </c>
      <c r="AD92" s="30">
        <f t="shared" si="46"/>
        <v>0</v>
      </c>
      <c r="AE92" s="31">
        <v>366</v>
      </c>
      <c r="AF92" s="29">
        <f t="shared" si="47"/>
        <v>366</v>
      </c>
      <c r="AG92" s="31" t="s">
        <v>35</v>
      </c>
      <c r="AH92" s="29">
        <v>-7.5</v>
      </c>
      <c r="AI92" s="60" t="s">
        <v>1</v>
      </c>
      <c r="AJ92" s="29" t="str">
        <f t="shared" si="35"/>
        <v>0</v>
      </c>
      <c r="AL92" s="35">
        <f t="shared" si="48"/>
        <v>1358.5</v>
      </c>
    </row>
    <row r="93" spans="1:38" x14ac:dyDescent="0.25">
      <c r="A93" s="22">
        <v>83</v>
      </c>
      <c r="B93" s="23" t="s">
        <v>367</v>
      </c>
      <c r="C93" s="53" t="s">
        <v>368</v>
      </c>
      <c r="D93" s="25" t="s">
        <v>369</v>
      </c>
      <c r="E93" s="26" t="s">
        <v>370</v>
      </c>
      <c r="G93" s="38">
        <v>1000</v>
      </c>
      <c r="H93" s="28" t="s">
        <v>7</v>
      </c>
      <c r="I93" s="30">
        <f t="shared" si="36"/>
        <v>0</v>
      </c>
      <c r="J93" s="24">
        <v>0</v>
      </c>
      <c r="K93" s="30">
        <f t="shared" si="37"/>
        <v>0</v>
      </c>
      <c r="L93" s="24">
        <v>0</v>
      </c>
      <c r="M93" s="29">
        <f t="shared" si="38"/>
        <v>0</v>
      </c>
      <c r="N93" s="24">
        <v>0</v>
      </c>
      <c r="O93" s="29">
        <f t="shared" si="39"/>
        <v>0</v>
      </c>
      <c r="P93" s="24">
        <v>0</v>
      </c>
      <c r="Q93" s="30">
        <f t="shared" si="40"/>
        <v>0</v>
      </c>
      <c r="R93" s="24">
        <v>0</v>
      </c>
      <c r="S93" s="29">
        <f t="shared" si="41"/>
        <v>0</v>
      </c>
      <c r="T93" s="24">
        <v>0</v>
      </c>
      <c r="U93" s="24"/>
      <c r="V93" s="30">
        <f t="shared" si="42"/>
        <v>0</v>
      </c>
      <c r="W93" s="31" t="s">
        <v>8</v>
      </c>
      <c r="X93" s="29" t="str">
        <f t="shared" si="43"/>
        <v>2</v>
      </c>
      <c r="Y93" s="24">
        <v>0</v>
      </c>
      <c r="Z93" s="32" t="str">
        <f t="shared" si="44"/>
        <v>0</v>
      </c>
      <c r="AA93" s="33">
        <f t="shared" si="45"/>
        <v>0</v>
      </c>
      <c r="AB93" s="34">
        <f t="shared" si="50"/>
        <v>0</v>
      </c>
      <c r="AC93" s="24">
        <v>0</v>
      </c>
      <c r="AD93" s="30">
        <f t="shared" si="46"/>
        <v>0</v>
      </c>
      <c r="AE93" s="31">
        <v>360</v>
      </c>
      <c r="AF93" s="29">
        <f t="shared" si="47"/>
        <v>360</v>
      </c>
      <c r="AG93" s="31" t="s">
        <v>32</v>
      </c>
      <c r="AH93" s="29">
        <v>-11.5</v>
      </c>
      <c r="AI93" s="60" t="s">
        <v>1</v>
      </c>
      <c r="AJ93" s="29" t="str">
        <f t="shared" si="35"/>
        <v>0</v>
      </c>
      <c r="AL93" s="35">
        <f t="shared" si="48"/>
        <v>1350.5</v>
      </c>
    </row>
    <row r="94" spans="1:38" ht="30" x14ac:dyDescent="0.25">
      <c r="A94" s="22">
        <v>84</v>
      </c>
      <c r="B94" s="62" t="s">
        <v>371</v>
      </c>
      <c r="C94" s="53" t="s">
        <v>372</v>
      </c>
      <c r="D94" s="25" t="s">
        <v>373</v>
      </c>
      <c r="E94" s="26" t="s">
        <v>374</v>
      </c>
      <c r="G94" s="38">
        <v>1000</v>
      </c>
      <c r="H94" s="28" t="s">
        <v>7</v>
      </c>
      <c r="I94" s="30">
        <f t="shared" si="36"/>
        <v>0</v>
      </c>
      <c r="J94" s="24">
        <v>1</v>
      </c>
      <c r="K94" s="30">
        <f t="shared" si="37"/>
        <v>-12</v>
      </c>
      <c r="L94" s="24">
        <v>0</v>
      </c>
      <c r="M94" s="29">
        <f t="shared" si="38"/>
        <v>0</v>
      </c>
      <c r="N94" s="24">
        <v>0</v>
      </c>
      <c r="O94" s="29">
        <f t="shared" si="39"/>
        <v>0</v>
      </c>
      <c r="P94" s="24">
        <v>1</v>
      </c>
      <c r="Q94" s="30">
        <f t="shared" si="40"/>
        <v>-12</v>
      </c>
      <c r="R94" s="24">
        <v>0</v>
      </c>
      <c r="S94" s="29">
        <f t="shared" si="41"/>
        <v>0</v>
      </c>
      <c r="T94" s="24">
        <v>0</v>
      </c>
      <c r="U94" s="24"/>
      <c r="V94" s="30">
        <f t="shared" si="42"/>
        <v>0</v>
      </c>
      <c r="W94" s="31" t="s">
        <v>14</v>
      </c>
      <c r="X94" s="29" t="str">
        <f t="shared" si="43"/>
        <v>4</v>
      </c>
      <c r="Y94" s="24">
        <v>0</v>
      </c>
      <c r="Z94" s="32" t="str">
        <f t="shared" si="44"/>
        <v>0</v>
      </c>
      <c r="AA94" s="33">
        <f t="shared" si="45"/>
        <v>0</v>
      </c>
      <c r="AB94" s="34">
        <f t="shared" si="50"/>
        <v>0</v>
      </c>
      <c r="AC94" s="24">
        <v>0</v>
      </c>
      <c r="AD94" s="30">
        <f t="shared" si="46"/>
        <v>0</v>
      </c>
      <c r="AE94" s="31">
        <v>352</v>
      </c>
      <c r="AF94" s="29">
        <f t="shared" si="47"/>
        <v>352</v>
      </c>
      <c r="AG94" s="31" t="s">
        <v>32</v>
      </c>
      <c r="AH94" s="29">
        <v>-11.5</v>
      </c>
      <c r="AI94" s="60" t="s">
        <v>1</v>
      </c>
      <c r="AJ94" s="29" t="str">
        <f t="shared" si="35"/>
        <v>0</v>
      </c>
      <c r="AL94" s="35">
        <f t="shared" si="48"/>
        <v>1320.5</v>
      </c>
    </row>
    <row r="95" spans="1:38" x14ac:dyDescent="0.25">
      <c r="A95" s="22">
        <v>85</v>
      </c>
      <c r="B95" s="23" t="s">
        <v>375</v>
      </c>
      <c r="C95" s="24" t="s">
        <v>376</v>
      </c>
      <c r="D95" s="25" t="s">
        <v>377</v>
      </c>
      <c r="E95" s="26" t="s">
        <v>378</v>
      </c>
      <c r="G95" s="38">
        <v>1000</v>
      </c>
      <c r="H95" s="28" t="s">
        <v>7</v>
      </c>
      <c r="I95" s="30">
        <f t="shared" si="36"/>
        <v>0</v>
      </c>
      <c r="J95" s="24">
        <v>0</v>
      </c>
      <c r="K95" s="30">
        <f t="shared" si="37"/>
        <v>0</v>
      </c>
      <c r="L95" s="24">
        <v>0</v>
      </c>
      <c r="M95" s="29">
        <f t="shared" si="38"/>
        <v>0</v>
      </c>
      <c r="N95" s="24">
        <v>0</v>
      </c>
      <c r="O95" s="29">
        <f t="shared" si="39"/>
        <v>0</v>
      </c>
      <c r="P95" s="24">
        <v>0</v>
      </c>
      <c r="Q95" s="30">
        <f t="shared" si="40"/>
        <v>0</v>
      </c>
      <c r="R95" s="24">
        <v>0</v>
      </c>
      <c r="S95" s="29">
        <f t="shared" si="41"/>
        <v>0</v>
      </c>
      <c r="T95" s="24">
        <v>0</v>
      </c>
      <c r="U95" s="24"/>
      <c r="V95" s="30">
        <f t="shared" si="42"/>
        <v>0</v>
      </c>
      <c r="W95" s="31" t="s">
        <v>0</v>
      </c>
      <c r="X95" s="29" t="str">
        <f t="shared" si="43"/>
        <v>0</v>
      </c>
      <c r="Y95" s="24">
        <v>0</v>
      </c>
      <c r="Z95" s="32" t="str">
        <f t="shared" si="44"/>
        <v>0</v>
      </c>
      <c r="AA95" s="33">
        <f t="shared" si="45"/>
        <v>0</v>
      </c>
      <c r="AB95" s="34">
        <f t="shared" si="50"/>
        <v>0</v>
      </c>
      <c r="AC95" s="24">
        <v>0</v>
      </c>
      <c r="AD95" s="30">
        <f t="shared" si="46"/>
        <v>0</v>
      </c>
      <c r="AE95" s="31">
        <v>376</v>
      </c>
      <c r="AF95" s="29">
        <f t="shared" si="47"/>
        <v>376</v>
      </c>
      <c r="AG95" s="31" t="s">
        <v>35</v>
      </c>
      <c r="AH95" s="29">
        <v>-7.5</v>
      </c>
      <c r="AI95" s="60" t="s">
        <v>1</v>
      </c>
      <c r="AJ95" s="29" t="str">
        <f t="shared" si="35"/>
        <v>0</v>
      </c>
      <c r="AL95" s="35">
        <f t="shared" si="48"/>
        <v>1368.5</v>
      </c>
    </row>
    <row r="96" spans="1:38" x14ac:dyDescent="0.25">
      <c r="A96" s="22">
        <v>86</v>
      </c>
      <c r="B96" s="23" t="s">
        <v>379</v>
      </c>
      <c r="C96" s="24" t="s">
        <v>254</v>
      </c>
      <c r="D96" s="25" t="s">
        <v>380</v>
      </c>
      <c r="E96" s="26" t="s">
        <v>381</v>
      </c>
      <c r="G96" s="38">
        <v>1000</v>
      </c>
      <c r="H96" s="28" t="s">
        <v>3</v>
      </c>
      <c r="I96" s="30">
        <f t="shared" si="36"/>
        <v>-12</v>
      </c>
      <c r="J96" s="24">
        <v>1</v>
      </c>
      <c r="K96" s="30">
        <f t="shared" si="37"/>
        <v>-12</v>
      </c>
      <c r="L96" s="24">
        <v>0</v>
      </c>
      <c r="M96" s="29">
        <f t="shared" si="38"/>
        <v>0</v>
      </c>
      <c r="N96" s="24">
        <v>0</v>
      </c>
      <c r="O96" s="29">
        <f t="shared" si="39"/>
        <v>0</v>
      </c>
      <c r="P96" s="24">
        <v>0</v>
      </c>
      <c r="Q96" s="30">
        <f t="shared" si="40"/>
        <v>0</v>
      </c>
      <c r="R96" s="24">
        <v>0</v>
      </c>
      <c r="S96" s="29">
        <f t="shared" si="41"/>
        <v>0</v>
      </c>
      <c r="T96" s="24">
        <v>0</v>
      </c>
      <c r="U96" s="24"/>
      <c r="V96" s="30">
        <f t="shared" si="42"/>
        <v>0</v>
      </c>
      <c r="W96" s="31" t="s">
        <v>0</v>
      </c>
      <c r="X96" s="29" t="str">
        <f t="shared" si="43"/>
        <v>0</v>
      </c>
      <c r="Y96" s="24">
        <v>0</v>
      </c>
      <c r="Z96" s="32" t="str">
        <f t="shared" si="44"/>
        <v>0</v>
      </c>
      <c r="AA96" s="33">
        <f t="shared" si="45"/>
        <v>0</v>
      </c>
      <c r="AB96" s="34">
        <f t="shared" si="50"/>
        <v>0</v>
      </c>
      <c r="AC96" s="24">
        <v>0</v>
      </c>
      <c r="AD96" s="30">
        <f t="shared" si="46"/>
        <v>0</v>
      </c>
      <c r="AE96" s="31">
        <v>305</v>
      </c>
      <c r="AF96" s="29">
        <f t="shared" si="47"/>
        <v>305</v>
      </c>
      <c r="AG96" s="31" t="s">
        <v>35</v>
      </c>
      <c r="AH96" s="29">
        <v>-7.5</v>
      </c>
      <c r="AI96" s="60" t="s">
        <v>1</v>
      </c>
      <c r="AJ96" s="29" t="str">
        <f t="shared" si="35"/>
        <v>0</v>
      </c>
      <c r="AL96" s="35">
        <f t="shared" si="48"/>
        <v>1273.5</v>
      </c>
    </row>
    <row r="97" spans="1:38" x14ac:dyDescent="0.25">
      <c r="A97" s="22">
        <v>87</v>
      </c>
      <c r="B97" s="23" t="s">
        <v>382</v>
      </c>
      <c r="C97" s="24" t="s">
        <v>91</v>
      </c>
      <c r="D97" s="25" t="s">
        <v>383</v>
      </c>
      <c r="E97" s="26" t="s">
        <v>384</v>
      </c>
      <c r="G97" s="38">
        <v>1000</v>
      </c>
      <c r="H97" s="28" t="s">
        <v>7</v>
      </c>
      <c r="I97" s="30">
        <f t="shared" si="36"/>
        <v>0</v>
      </c>
      <c r="J97" s="24">
        <v>0</v>
      </c>
      <c r="K97" s="30">
        <f t="shared" si="37"/>
        <v>0</v>
      </c>
      <c r="L97" s="24">
        <v>0</v>
      </c>
      <c r="M97" s="29">
        <f t="shared" si="38"/>
        <v>0</v>
      </c>
      <c r="N97" s="24">
        <v>0</v>
      </c>
      <c r="O97" s="29">
        <f t="shared" si="39"/>
        <v>0</v>
      </c>
      <c r="P97" s="24">
        <v>0</v>
      </c>
      <c r="Q97" s="30">
        <f t="shared" si="40"/>
        <v>0</v>
      </c>
      <c r="R97" s="24">
        <v>0</v>
      </c>
      <c r="S97" s="29">
        <f t="shared" si="41"/>
        <v>0</v>
      </c>
      <c r="T97" s="24">
        <v>0</v>
      </c>
      <c r="U97" s="24"/>
      <c r="V97" s="30">
        <f t="shared" si="42"/>
        <v>0</v>
      </c>
      <c r="W97" s="31" t="s">
        <v>0</v>
      </c>
      <c r="X97" s="29" t="str">
        <f t="shared" si="43"/>
        <v>0</v>
      </c>
      <c r="Y97" s="24">
        <v>0</v>
      </c>
      <c r="Z97" s="32" t="str">
        <f t="shared" si="44"/>
        <v>0</v>
      </c>
      <c r="AA97" s="33">
        <f t="shared" si="45"/>
        <v>0</v>
      </c>
      <c r="AB97" s="34">
        <f t="shared" si="50"/>
        <v>0</v>
      </c>
      <c r="AC97" s="24">
        <v>0</v>
      </c>
      <c r="AD97" s="30">
        <f t="shared" si="46"/>
        <v>0</v>
      </c>
      <c r="AE97" s="31">
        <v>194</v>
      </c>
      <c r="AF97" s="29">
        <f t="shared" si="47"/>
        <v>194</v>
      </c>
      <c r="AG97" s="31" t="s">
        <v>35</v>
      </c>
      <c r="AH97" s="29">
        <v>-7.5</v>
      </c>
      <c r="AI97" s="60" t="s">
        <v>1</v>
      </c>
      <c r="AJ97" s="29" t="str">
        <f t="shared" si="35"/>
        <v>0</v>
      </c>
      <c r="AL97" s="35">
        <f t="shared" si="48"/>
        <v>1186.5</v>
      </c>
    </row>
    <row r="98" spans="1:38" x14ac:dyDescent="0.25">
      <c r="A98" s="22">
        <v>88</v>
      </c>
      <c r="B98" s="63" t="s">
        <v>385</v>
      </c>
      <c r="C98" s="64" t="s">
        <v>386</v>
      </c>
      <c r="D98" s="65" t="s">
        <v>387</v>
      </c>
      <c r="E98" s="26" t="s">
        <v>398</v>
      </c>
      <c r="G98" s="38">
        <v>1000</v>
      </c>
      <c r="H98" s="28" t="s">
        <v>3</v>
      </c>
      <c r="I98" s="30">
        <f t="shared" si="36"/>
        <v>-12</v>
      </c>
      <c r="J98" s="24">
        <v>2</v>
      </c>
      <c r="K98" s="30">
        <f t="shared" si="37"/>
        <v>-24</v>
      </c>
      <c r="L98" s="24">
        <v>0</v>
      </c>
      <c r="M98" s="29">
        <f t="shared" si="38"/>
        <v>0</v>
      </c>
      <c r="N98" s="24">
        <v>0</v>
      </c>
      <c r="O98" s="29">
        <f t="shared" si="39"/>
        <v>0</v>
      </c>
      <c r="P98" s="24">
        <v>0</v>
      </c>
      <c r="Q98" s="30">
        <f t="shared" si="40"/>
        <v>0</v>
      </c>
      <c r="R98" s="24">
        <v>0</v>
      </c>
      <c r="S98" s="29">
        <f t="shared" si="41"/>
        <v>0</v>
      </c>
      <c r="T98" s="24">
        <v>0</v>
      </c>
      <c r="U98" s="24"/>
      <c r="V98" s="30">
        <f t="shared" si="42"/>
        <v>0</v>
      </c>
      <c r="W98" s="31" t="s">
        <v>57</v>
      </c>
      <c r="X98" s="29" t="str">
        <f t="shared" si="43"/>
        <v>29</v>
      </c>
      <c r="Y98" s="24">
        <v>2694</v>
      </c>
      <c r="Z98" s="32">
        <f t="shared" si="44"/>
        <v>-12.395348837209303</v>
      </c>
      <c r="AA98" s="33">
        <f t="shared" si="45"/>
        <v>-12</v>
      </c>
      <c r="AB98" s="34">
        <v>60</v>
      </c>
      <c r="AC98" s="24">
        <v>0</v>
      </c>
      <c r="AD98" s="30">
        <f t="shared" si="46"/>
        <v>0</v>
      </c>
      <c r="AE98" s="24">
        <v>379</v>
      </c>
      <c r="AF98" s="29">
        <f t="shared" si="47"/>
        <v>379</v>
      </c>
      <c r="AG98" s="31" t="s">
        <v>5</v>
      </c>
      <c r="AH98" s="29" t="str">
        <f>_xlfn.IFS(AG98="91-100","-28",AG98="81-90","-24",AG98="71-80","-20",AG98="61-70","-16",AG98="51-60","-11.5",AG98="41-50","-7.5",AG98="33-40","-3.5",AG98="assente","0")</f>
        <v>-28</v>
      </c>
      <c r="AI98" s="31" t="s">
        <v>1</v>
      </c>
      <c r="AJ98" s="29" t="str">
        <f t="shared" si="35"/>
        <v>0</v>
      </c>
      <c r="AL98" s="35">
        <f t="shared" si="48"/>
        <v>1404</v>
      </c>
    </row>
    <row r="99" spans="1:38" x14ac:dyDescent="0.25">
      <c r="A99" s="22">
        <v>89</v>
      </c>
      <c r="B99" s="63" t="s">
        <v>388</v>
      </c>
      <c r="C99" s="64" t="s">
        <v>389</v>
      </c>
      <c r="D99" s="65" t="s">
        <v>390</v>
      </c>
      <c r="E99" s="26" t="s">
        <v>397</v>
      </c>
      <c r="G99" s="38">
        <v>1000</v>
      </c>
      <c r="H99" s="28" t="s">
        <v>7</v>
      </c>
      <c r="I99" s="30">
        <f t="shared" si="36"/>
        <v>0</v>
      </c>
      <c r="J99" s="24">
        <v>0</v>
      </c>
      <c r="K99" s="30">
        <f t="shared" si="37"/>
        <v>0</v>
      </c>
      <c r="L99" s="24">
        <v>0</v>
      </c>
      <c r="M99" s="29">
        <f t="shared" si="38"/>
        <v>0</v>
      </c>
      <c r="N99" s="24">
        <v>0</v>
      </c>
      <c r="O99" s="29">
        <f t="shared" si="39"/>
        <v>0</v>
      </c>
      <c r="P99" s="24">
        <v>0</v>
      </c>
      <c r="Q99" s="30">
        <f t="shared" si="40"/>
        <v>0</v>
      </c>
      <c r="R99" s="24">
        <v>0</v>
      </c>
      <c r="S99" s="29">
        <f t="shared" si="41"/>
        <v>0</v>
      </c>
      <c r="T99" s="24">
        <v>0</v>
      </c>
      <c r="U99" s="24"/>
      <c r="V99" s="30">
        <f t="shared" si="42"/>
        <v>0</v>
      </c>
      <c r="W99" s="31" t="s">
        <v>0</v>
      </c>
      <c r="X99" s="29" t="str">
        <f t="shared" si="43"/>
        <v>0</v>
      </c>
      <c r="Y99" s="24">
        <v>0</v>
      </c>
      <c r="Z99" s="32" t="str">
        <f t="shared" si="44"/>
        <v>0</v>
      </c>
      <c r="AA99" s="33">
        <f t="shared" si="45"/>
        <v>0</v>
      </c>
      <c r="AB99" s="34">
        <f t="shared" ref="AB99:AB130" si="51">AA99*12</f>
        <v>0</v>
      </c>
      <c r="AC99" s="24">
        <v>0</v>
      </c>
      <c r="AD99" s="30">
        <f t="shared" si="46"/>
        <v>0</v>
      </c>
      <c r="AE99" s="24">
        <v>248</v>
      </c>
      <c r="AF99" s="29">
        <f t="shared" si="47"/>
        <v>248</v>
      </c>
      <c r="AG99" s="31" t="s">
        <v>35</v>
      </c>
      <c r="AH99" s="29">
        <v>-7.5</v>
      </c>
      <c r="AI99" s="31" t="s">
        <v>1</v>
      </c>
      <c r="AJ99" s="29" t="str">
        <f t="shared" si="35"/>
        <v>0</v>
      </c>
      <c r="AL99" s="35">
        <f t="shared" si="48"/>
        <v>1240.5</v>
      </c>
    </row>
    <row r="100" spans="1:38" x14ac:dyDescent="0.25">
      <c r="A100" s="22">
        <v>90</v>
      </c>
      <c r="B100" s="63" t="s">
        <v>391</v>
      </c>
      <c r="C100" s="64" t="s">
        <v>392</v>
      </c>
      <c r="D100" s="65" t="s">
        <v>393</v>
      </c>
      <c r="E100" s="66" t="s">
        <v>394</v>
      </c>
      <c r="G100" s="38">
        <v>1000</v>
      </c>
      <c r="H100" s="28" t="s">
        <v>7</v>
      </c>
      <c r="I100" s="30">
        <f t="shared" si="36"/>
        <v>0</v>
      </c>
      <c r="J100" s="24">
        <v>0</v>
      </c>
      <c r="K100" s="30">
        <f t="shared" si="37"/>
        <v>0</v>
      </c>
      <c r="L100" s="24">
        <v>0</v>
      </c>
      <c r="M100" s="29">
        <f t="shared" si="38"/>
        <v>0</v>
      </c>
      <c r="N100" s="24">
        <v>0</v>
      </c>
      <c r="O100" s="29">
        <f t="shared" si="39"/>
        <v>0</v>
      </c>
      <c r="P100" s="24">
        <v>0</v>
      </c>
      <c r="Q100" s="30">
        <f t="shared" si="40"/>
        <v>0</v>
      </c>
      <c r="R100" s="24">
        <v>0</v>
      </c>
      <c r="S100" s="29">
        <f t="shared" si="41"/>
        <v>0</v>
      </c>
      <c r="T100" s="24">
        <v>0</v>
      </c>
      <c r="U100" s="24"/>
      <c r="V100" s="30">
        <f t="shared" si="42"/>
        <v>0</v>
      </c>
      <c r="W100" s="31" t="s">
        <v>0</v>
      </c>
      <c r="X100" s="29" t="str">
        <f t="shared" si="43"/>
        <v>0</v>
      </c>
      <c r="Y100" s="24">
        <v>0</v>
      </c>
      <c r="Z100" s="32" t="str">
        <f t="shared" si="44"/>
        <v>0</v>
      </c>
      <c r="AA100" s="33">
        <f t="shared" si="45"/>
        <v>0</v>
      </c>
      <c r="AB100" s="34">
        <f t="shared" si="51"/>
        <v>0</v>
      </c>
      <c r="AC100" s="24">
        <v>0</v>
      </c>
      <c r="AD100" s="30">
        <f t="shared" si="46"/>
        <v>0</v>
      </c>
      <c r="AE100" s="24">
        <v>184</v>
      </c>
      <c r="AF100" s="29">
        <f t="shared" si="47"/>
        <v>184</v>
      </c>
      <c r="AG100" s="31" t="s">
        <v>12</v>
      </c>
      <c r="AH100" s="29" t="str">
        <f t="shared" ref="AH100:AH131" si="52">_xlfn.IFS(AG100="91-100","-28",AG100="81-90","-24",AG100="71-80","-20",AG100="61-70","-16",AG100="51-60","-11.5",AG100="41-50","-7.5",AG100="33-40","-3.5",AG100="assente","0")</f>
        <v>-20</v>
      </c>
      <c r="AI100" s="31" t="s">
        <v>1</v>
      </c>
      <c r="AJ100" s="29" t="str">
        <f t="shared" si="35"/>
        <v>0</v>
      </c>
      <c r="AL100" s="35">
        <f t="shared" si="48"/>
        <v>1164</v>
      </c>
    </row>
    <row r="101" spans="1:38" x14ac:dyDescent="0.25">
      <c r="A101" s="22">
        <v>91</v>
      </c>
      <c r="B101" s="23" t="s">
        <v>399</v>
      </c>
      <c r="C101" s="24" t="s">
        <v>400</v>
      </c>
      <c r="D101" s="25" t="s">
        <v>401</v>
      </c>
      <c r="E101" s="26" t="s">
        <v>402</v>
      </c>
      <c r="G101" s="38">
        <v>1000</v>
      </c>
      <c r="H101" s="28" t="s">
        <v>7</v>
      </c>
      <c r="I101" s="30">
        <f t="shared" si="36"/>
        <v>0</v>
      </c>
      <c r="J101" s="24">
        <v>0</v>
      </c>
      <c r="K101" s="30">
        <f t="shared" si="37"/>
        <v>0</v>
      </c>
      <c r="L101" s="24">
        <v>0</v>
      </c>
      <c r="M101" s="29">
        <f t="shared" si="38"/>
        <v>0</v>
      </c>
      <c r="N101" s="24">
        <v>0</v>
      </c>
      <c r="O101" s="29">
        <f t="shared" si="39"/>
        <v>0</v>
      </c>
      <c r="P101" s="24">
        <v>0</v>
      </c>
      <c r="Q101" s="30">
        <f t="shared" si="40"/>
        <v>0</v>
      </c>
      <c r="R101" s="24">
        <v>0</v>
      </c>
      <c r="S101" s="29">
        <f t="shared" si="41"/>
        <v>0</v>
      </c>
      <c r="T101" s="24">
        <v>0</v>
      </c>
      <c r="U101" s="24"/>
      <c r="V101" s="30">
        <f t="shared" si="42"/>
        <v>0</v>
      </c>
      <c r="W101" s="31" t="s">
        <v>0</v>
      </c>
      <c r="X101" s="29" t="str">
        <f t="shared" si="43"/>
        <v>0</v>
      </c>
      <c r="Y101" s="24">
        <v>0</v>
      </c>
      <c r="Z101" s="32" t="str">
        <f t="shared" si="44"/>
        <v>0</v>
      </c>
      <c r="AA101" s="33">
        <f t="shared" si="45"/>
        <v>0</v>
      </c>
      <c r="AB101" s="34">
        <f t="shared" si="51"/>
        <v>0</v>
      </c>
      <c r="AC101" s="24">
        <v>0</v>
      </c>
      <c r="AD101" s="30">
        <f t="shared" si="46"/>
        <v>0</v>
      </c>
      <c r="AE101" s="24">
        <v>367</v>
      </c>
      <c r="AF101" s="29">
        <f t="shared" si="47"/>
        <v>367</v>
      </c>
      <c r="AG101" s="31" t="s">
        <v>32</v>
      </c>
      <c r="AH101" s="29">
        <v>-11.5</v>
      </c>
      <c r="AI101" s="31" t="s">
        <v>1</v>
      </c>
      <c r="AJ101" s="29" t="str">
        <f t="shared" si="35"/>
        <v>0</v>
      </c>
      <c r="AL101" s="35">
        <f t="shared" si="48"/>
        <v>1355.5</v>
      </c>
    </row>
    <row r="102" spans="1:38" x14ac:dyDescent="0.25">
      <c r="A102" s="22">
        <v>92</v>
      </c>
      <c r="B102" s="23" t="s">
        <v>403</v>
      </c>
      <c r="C102" s="24" t="s">
        <v>404</v>
      </c>
      <c r="D102" s="25" t="s">
        <v>405</v>
      </c>
      <c r="E102" s="26" t="s">
        <v>406</v>
      </c>
      <c r="G102" s="38">
        <v>1000</v>
      </c>
      <c r="H102" s="28" t="s">
        <v>7</v>
      </c>
      <c r="I102" s="30">
        <f t="shared" si="36"/>
        <v>0</v>
      </c>
      <c r="J102" s="24">
        <v>0</v>
      </c>
      <c r="K102" s="30">
        <f t="shared" si="37"/>
        <v>0</v>
      </c>
      <c r="L102" s="24">
        <v>0</v>
      </c>
      <c r="M102" s="29">
        <f t="shared" si="38"/>
        <v>0</v>
      </c>
      <c r="N102" s="24">
        <v>0</v>
      </c>
      <c r="O102" s="29">
        <f t="shared" si="39"/>
        <v>0</v>
      </c>
      <c r="P102" s="24">
        <v>0</v>
      </c>
      <c r="Q102" s="30">
        <f t="shared" si="40"/>
        <v>0</v>
      </c>
      <c r="R102" s="24">
        <v>0</v>
      </c>
      <c r="S102" s="29">
        <f t="shared" si="41"/>
        <v>0</v>
      </c>
      <c r="T102" s="24">
        <v>0</v>
      </c>
      <c r="U102" s="24"/>
      <c r="V102" s="30">
        <f t="shared" si="42"/>
        <v>0</v>
      </c>
      <c r="W102" s="31" t="s">
        <v>0</v>
      </c>
      <c r="X102" s="29" t="str">
        <f t="shared" si="43"/>
        <v>0</v>
      </c>
      <c r="Y102" s="24">
        <v>0</v>
      </c>
      <c r="Z102" s="32" t="str">
        <f t="shared" si="44"/>
        <v>0</v>
      </c>
      <c r="AA102" s="33">
        <f t="shared" si="45"/>
        <v>0</v>
      </c>
      <c r="AB102" s="34">
        <f t="shared" si="51"/>
        <v>0</v>
      </c>
      <c r="AC102" s="24">
        <v>0</v>
      </c>
      <c r="AD102" s="30">
        <f t="shared" si="46"/>
        <v>0</v>
      </c>
      <c r="AE102" s="24">
        <v>354</v>
      </c>
      <c r="AF102" s="29">
        <f t="shared" si="47"/>
        <v>354</v>
      </c>
      <c r="AG102" s="31" t="s">
        <v>35</v>
      </c>
      <c r="AH102" s="29">
        <v>-7.5</v>
      </c>
      <c r="AI102" s="31" t="s">
        <v>1</v>
      </c>
      <c r="AJ102" s="29" t="str">
        <f t="shared" si="35"/>
        <v>0</v>
      </c>
      <c r="AL102" s="35">
        <f t="shared" si="48"/>
        <v>1346.5</v>
      </c>
    </row>
    <row r="103" spans="1:38" x14ac:dyDescent="0.25">
      <c r="A103" s="22">
        <v>93</v>
      </c>
      <c r="B103" s="23" t="s">
        <v>407</v>
      </c>
      <c r="C103" s="24" t="s">
        <v>408</v>
      </c>
      <c r="D103" s="25" t="s">
        <v>409</v>
      </c>
      <c r="E103" s="26" t="s">
        <v>410</v>
      </c>
      <c r="G103" s="38">
        <v>1000</v>
      </c>
      <c r="H103" s="28" t="s">
        <v>7</v>
      </c>
      <c r="I103" s="30">
        <f t="shared" si="36"/>
        <v>0</v>
      </c>
      <c r="J103" s="24">
        <v>0</v>
      </c>
      <c r="K103" s="30">
        <f t="shared" si="37"/>
        <v>0</v>
      </c>
      <c r="L103" s="24">
        <v>0</v>
      </c>
      <c r="M103" s="29">
        <f t="shared" si="38"/>
        <v>0</v>
      </c>
      <c r="N103" s="24">
        <v>0</v>
      </c>
      <c r="O103" s="29">
        <f t="shared" si="39"/>
        <v>0</v>
      </c>
      <c r="P103" s="24">
        <v>0</v>
      </c>
      <c r="Q103" s="30">
        <f t="shared" si="40"/>
        <v>0</v>
      </c>
      <c r="R103" s="24">
        <v>0</v>
      </c>
      <c r="S103" s="29">
        <f t="shared" si="41"/>
        <v>0</v>
      </c>
      <c r="T103" s="24">
        <v>0</v>
      </c>
      <c r="U103" s="24"/>
      <c r="V103" s="30">
        <f t="shared" si="42"/>
        <v>0</v>
      </c>
      <c r="W103" s="31" t="s">
        <v>0</v>
      </c>
      <c r="X103" s="29" t="str">
        <f t="shared" si="43"/>
        <v>0</v>
      </c>
      <c r="Y103" s="24">
        <v>0</v>
      </c>
      <c r="Z103" s="32" t="str">
        <f t="shared" si="44"/>
        <v>0</v>
      </c>
      <c r="AA103" s="33">
        <f t="shared" si="45"/>
        <v>0</v>
      </c>
      <c r="AB103" s="34">
        <f t="shared" si="51"/>
        <v>0</v>
      </c>
      <c r="AC103" s="24">
        <v>0</v>
      </c>
      <c r="AD103" s="30">
        <f t="shared" si="46"/>
        <v>0</v>
      </c>
      <c r="AE103" s="24">
        <v>341</v>
      </c>
      <c r="AF103" s="29">
        <f t="shared" si="47"/>
        <v>341</v>
      </c>
      <c r="AG103" s="31" t="s">
        <v>35</v>
      </c>
      <c r="AH103" s="29">
        <v>-7.5</v>
      </c>
      <c r="AI103" s="31" t="s">
        <v>1</v>
      </c>
      <c r="AJ103" s="29" t="str">
        <f t="shared" ref="AJ103:AJ134" si="53">_xlfn.IFS(AI103="1 cat","-28",AI103="2 cat","-24.5",AI103="3 cat","-21",AI103="4 cat","-17.5",AI103="5 cat","-14",AI103="6 cat","-10.5",AI103="7 cat","-7",AI103="8 cat","-3.5",AI103="assente","0")</f>
        <v>0</v>
      </c>
      <c r="AL103" s="35">
        <f t="shared" si="48"/>
        <v>1333.5</v>
      </c>
    </row>
    <row r="104" spans="1:38" x14ac:dyDescent="0.25">
      <c r="A104" s="22">
        <v>94</v>
      </c>
      <c r="B104" s="23" t="s">
        <v>411</v>
      </c>
      <c r="C104" s="24" t="s">
        <v>412</v>
      </c>
      <c r="D104" s="25" t="s">
        <v>413</v>
      </c>
      <c r="E104" s="26" t="s">
        <v>414</v>
      </c>
      <c r="G104" s="38">
        <v>1000</v>
      </c>
      <c r="H104" s="28" t="s">
        <v>7</v>
      </c>
      <c r="I104" s="30">
        <f t="shared" si="36"/>
        <v>0</v>
      </c>
      <c r="J104" s="24">
        <v>0</v>
      </c>
      <c r="K104" s="30">
        <f t="shared" si="37"/>
        <v>0</v>
      </c>
      <c r="L104" s="24">
        <v>0</v>
      </c>
      <c r="M104" s="29">
        <f t="shared" si="38"/>
        <v>0</v>
      </c>
      <c r="N104" s="24">
        <v>0</v>
      </c>
      <c r="O104" s="29">
        <f t="shared" si="39"/>
        <v>0</v>
      </c>
      <c r="P104" s="24">
        <v>0</v>
      </c>
      <c r="Q104" s="30">
        <f t="shared" si="40"/>
        <v>0</v>
      </c>
      <c r="R104" s="24">
        <v>0</v>
      </c>
      <c r="S104" s="29">
        <f t="shared" si="41"/>
        <v>0</v>
      </c>
      <c r="T104" s="24">
        <v>0</v>
      </c>
      <c r="U104" s="24"/>
      <c r="V104" s="30">
        <f t="shared" si="42"/>
        <v>0</v>
      </c>
      <c r="W104" s="31" t="s">
        <v>0</v>
      </c>
      <c r="X104" s="29" t="str">
        <f t="shared" si="43"/>
        <v>0</v>
      </c>
      <c r="Y104" s="24">
        <v>0</v>
      </c>
      <c r="Z104" s="32" t="str">
        <f t="shared" si="44"/>
        <v>0</v>
      </c>
      <c r="AA104" s="33">
        <f t="shared" si="45"/>
        <v>0</v>
      </c>
      <c r="AB104" s="34">
        <f t="shared" si="51"/>
        <v>0</v>
      </c>
      <c r="AC104" s="24">
        <v>0</v>
      </c>
      <c r="AD104" s="30">
        <f t="shared" si="46"/>
        <v>0</v>
      </c>
      <c r="AE104" s="24">
        <v>391</v>
      </c>
      <c r="AF104" s="29">
        <f t="shared" si="47"/>
        <v>391</v>
      </c>
      <c r="AG104" s="31" t="s">
        <v>35</v>
      </c>
      <c r="AH104" s="29">
        <v>-7.5</v>
      </c>
      <c r="AI104" s="31" t="s">
        <v>1</v>
      </c>
      <c r="AJ104" s="29" t="str">
        <f t="shared" si="53"/>
        <v>0</v>
      </c>
      <c r="AL104" s="35">
        <f t="shared" si="48"/>
        <v>1383.5</v>
      </c>
    </row>
    <row r="105" spans="1:38" x14ac:dyDescent="0.25">
      <c r="A105" s="22">
        <v>95</v>
      </c>
      <c r="B105" s="23" t="s">
        <v>415</v>
      </c>
      <c r="C105" s="24" t="s">
        <v>416</v>
      </c>
      <c r="D105" s="25" t="s">
        <v>417</v>
      </c>
      <c r="E105" s="26" t="s">
        <v>418</v>
      </c>
      <c r="G105" s="38">
        <v>1000</v>
      </c>
      <c r="H105" s="28" t="s">
        <v>7</v>
      </c>
      <c r="I105" s="30">
        <f t="shared" si="36"/>
        <v>0</v>
      </c>
      <c r="J105" s="24">
        <v>0</v>
      </c>
      <c r="K105" s="30">
        <f t="shared" si="37"/>
        <v>0</v>
      </c>
      <c r="L105" s="24">
        <v>0</v>
      </c>
      <c r="M105" s="29">
        <f t="shared" si="38"/>
        <v>0</v>
      </c>
      <c r="N105" s="24">
        <v>0</v>
      </c>
      <c r="O105" s="29">
        <f t="shared" si="39"/>
        <v>0</v>
      </c>
      <c r="P105" s="24">
        <v>0</v>
      </c>
      <c r="Q105" s="30">
        <f t="shared" si="40"/>
        <v>0</v>
      </c>
      <c r="R105" s="24">
        <v>0</v>
      </c>
      <c r="S105" s="29">
        <f t="shared" si="41"/>
        <v>0</v>
      </c>
      <c r="T105" s="24">
        <v>0</v>
      </c>
      <c r="U105" s="24"/>
      <c r="V105" s="30">
        <f t="shared" si="42"/>
        <v>0</v>
      </c>
      <c r="W105" s="31" t="s">
        <v>0</v>
      </c>
      <c r="X105" s="29" t="str">
        <f t="shared" si="43"/>
        <v>0</v>
      </c>
      <c r="Y105" s="24">
        <v>0</v>
      </c>
      <c r="Z105" s="32" t="str">
        <f t="shared" si="44"/>
        <v>0</v>
      </c>
      <c r="AA105" s="33">
        <f t="shared" si="45"/>
        <v>0</v>
      </c>
      <c r="AB105" s="34">
        <f t="shared" si="51"/>
        <v>0</v>
      </c>
      <c r="AC105" s="24">
        <v>0</v>
      </c>
      <c r="AD105" s="30">
        <f t="shared" si="46"/>
        <v>0</v>
      </c>
      <c r="AE105" s="24">
        <v>376</v>
      </c>
      <c r="AF105" s="29">
        <f t="shared" si="47"/>
        <v>376</v>
      </c>
      <c r="AG105" s="31" t="s">
        <v>5</v>
      </c>
      <c r="AH105" s="29" t="str">
        <f t="shared" si="52"/>
        <v>-28</v>
      </c>
      <c r="AI105" s="31" t="s">
        <v>1</v>
      </c>
      <c r="AJ105" s="29" t="str">
        <f t="shared" si="53"/>
        <v>0</v>
      </c>
      <c r="AL105" s="35">
        <f t="shared" si="48"/>
        <v>1348</v>
      </c>
    </row>
    <row r="106" spans="1:38" x14ac:dyDescent="0.25">
      <c r="A106" s="22">
        <v>96</v>
      </c>
      <c r="B106" s="23" t="s">
        <v>419</v>
      </c>
      <c r="C106" s="24" t="s">
        <v>389</v>
      </c>
      <c r="D106" s="25" t="s">
        <v>420</v>
      </c>
      <c r="E106" s="26" t="s">
        <v>421</v>
      </c>
      <c r="G106" s="38">
        <v>1000</v>
      </c>
      <c r="H106" s="28" t="s">
        <v>7</v>
      </c>
      <c r="I106" s="30">
        <f t="shared" si="36"/>
        <v>0</v>
      </c>
      <c r="J106" s="24">
        <v>0</v>
      </c>
      <c r="K106" s="30">
        <f t="shared" si="37"/>
        <v>0</v>
      </c>
      <c r="L106" s="24">
        <v>0</v>
      </c>
      <c r="M106" s="29">
        <f t="shared" si="38"/>
        <v>0</v>
      </c>
      <c r="N106" s="24">
        <v>0</v>
      </c>
      <c r="O106" s="29">
        <f t="shared" si="39"/>
        <v>0</v>
      </c>
      <c r="P106" s="24">
        <v>0</v>
      </c>
      <c r="Q106" s="30">
        <f t="shared" si="40"/>
        <v>0</v>
      </c>
      <c r="R106" s="24">
        <v>0</v>
      </c>
      <c r="S106" s="29">
        <f t="shared" si="41"/>
        <v>0</v>
      </c>
      <c r="T106" s="24">
        <v>0</v>
      </c>
      <c r="U106" s="24"/>
      <c r="V106" s="30">
        <f t="shared" si="42"/>
        <v>0</v>
      </c>
      <c r="W106" s="31" t="s">
        <v>0</v>
      </c>
      <c r="X106" s="29" t="str">
        <f t="shared" si="43"/>
        <v>0</v>
      </c>
      <c r="Y106" s="24">
        <v>0</v>
      </c>
      <c r="Z106" s="32" t="str">
        <f t="shared" si="44"/>
        <v>0</v>
      </c>
      <c r="AA106" s="33">
        <f t="shared" si="45"/>
        <v>0</v>
      </c>
      <c r="AB106" s="34">
        <f t="shared" si="51"/>
        <v>0</v>
      </c>
      <c r="AC106" s="24">
        <v>0</v>
      </c>
      <c r="AD106" s="30">
        <f t="shared" si="46"/>
        <v>0</v>
      </c>
      <c r="AE106" s="24">
        <v>262</v>
      </c>
      <c r="AF106" s="29">
        <f t="shared" si="47"/>
        <v>262</v>
      </c>
      <c r="AG106" s="31" t="s">
        <v>15</v>
      </c>
      <c r="AH106" s="29" t="str">
        <f t="shared" si="52"/>
        <v>-16</v>
      </c>
      <c r="AI106" s="31" t="s">
        <v>1</v>
      </c>
      <c r="AJ106" s="29" t="str">
        <f t="shared" si="53"/>
        <v>0</v>
      </c>
      <c r="AL106" s="35">
        <f t="shared" si="48"/>
        <v>1246</v>
      </c>
    </row>
    <row r="107" spans="1:38" x14ac:dyDescent="0.25">
      <c r="A107" s="22">
        <v>97</v>
      </c>
      <c r="B107" s="23" t="s">
        <v>66</v>
      </c>
      <c r="C107" s="24" t="s">
        <v>422</v>
      </c>
      <c r="D107" s="25" t="s">
        <v>423</v>
      </c>
      <c r="E107" s="26" t="s">
        <v>424</v>
      </c>
      <c r="G107" s="38">
        <v>1000</v>
      </c>
      <c r="H107" s="28" t="s">
        <v>7</v>
      </c>
      <c r="I107" s="30">
        <f t="shared" ref="I107:I138" si="54">IF(H107="si",-12,0)</f>
        <v>0</v>
      </c>
      <c r="J107" s="24">
        <v>0</v>
      </c>
      <c r="K107" s="30">
        <f t="shared" ref="K107:K138" si="55">J107*-12</f>
        <v>0</v>
      </c>
      <c r="L107" s="24">
        <v>0</v>
      </c>
      <c r="M107" s="29">
        <f t="shared" ref="M107:M138" si="56">L107*-12</f>
        <v>0</v>
      </c>
      <c r="N107" s="24">
        <v>0</v>
      </c>
      <c r="O107" s="29">
        <f t="shared" ref="O107:O138" si="57">N107*-12</f>
        <v>0</v>
      </c>
      <c r="P107" s="24">
        <v>0</v>
      </c>
      <c r="Q107" s="30">
        <f t="shared" ref="Q107:Q138" si="58">P107*-12</f>
        <v>0</v>
      </c>
      <c r="R107" s="24">
        <v>0</v>
      </c>
      <c r="S107" s="29">
        <f t="shared" ref="S107:S138" si="59">R107*-12</f>
        <v>0</v>
      </c>
      <c r="T107" s="24">
        <v>0</v>
      </c>
      <c r="U107" s="24"/>
      <c r="V107" s="30">
        <f t="shared" ref="V107:V138" si="60">IF(H107=U107,T107*-12,0)</f>
        <v>0</v>
      </c>
      <c r="W107" s="31" t="s">
        <v>0</v>
      </c>
      <c r="X107" s="29" t="str">
        <f t="shared" ref="X107:X138" si="61">_xlfn.IFS(W107="da 4132,01 a 4468,00","1",W107="da 4648,01 a 5164,00","2",W107="da 5164,01 a 5733,00","3",W107="da 5733,01 a 6300,00","4",W107="da 6300,01 a 6817,00","7",W107="da 6817,01 a 7385,00","11",W107="da 7385,01 a 7953,00","16",W107="da 7953,01 a 8522,00","22",W107="da 8522,01 a 9090,00","29",W107="senza reddito","0")</f>
        <v>0</v>
      </c>
      <c r="Y107" s="24">
        <v>0</v>
      </c>
      <c r="Z107" s="32" t="str">
        <f t="shared" ref="Z107:Z138" si="62">IF(Y107=0,"0",(Y107-9090)/516)</f>
        <v>0</v>
      </c>
      <c r="AA107" s="33">
        <f t="shared" ref="AA107:AA138" si="63">ROUNDDOWN(Z107,0)</f>
        <v>0</v>
      </c>
      <c r="AB107" s="34">
        <f t="shared" si="51"/>
        <v>0</v>
      </c>
      <c r="AC107" s="24">
        <v>0</v>
      </c>
      <c r="AD107" s="30">
        <f t="shared" ref="AD107:AD138" si="64">AC107*-1</f>
        <v>0</v>
      </c>
      <c r="AE107" s="24">
        <v>243</v>
      </c>
      <c r="AF107" s="29">
        <f t="shared" ref="AF107:AF138" si="65">AE107*1</f>
        <v>243</v>
      </c>
      <c r="AG107" s="31" t="s">
        <v>9</v>
      </c>
      <c r="AH107" s="29" t="str">
        <f t="shared" si="52"/>
        <v>-24</v>
      </c>
      <c r="AI107" s="31" t="s">
        <v>1</v>
      </c>
      <c r="AJ107" s="29" t="str">
        <f t="shared" si="53"/>
        <v>0</v>
      </c>
      <c r="AL107" s="35">
        <f t="shared" ref="AL107:AL138" si="66">G107+I107+K107+M107+O107+Q107+S107+V107+X107+AB107+AD107+AF107+AH107+AJ107</f>
        <v>1219</v>
      </c>
    </row>
    <row r="108" spans="1:38" x14ac:dyDescent="0.25">
      <c r="A108" s="22">
        <v>98</v>
      </c>
      <c r="B108" s="23" t="s">
        <v>102</v>
      </c>
      <c r="C108" s="24" t="s">
        <v>425</v>
      </c>
      <c r="D108" s="25" t="s">
        <v>291</v>
      </c>
      <c r="E108" s="26" t="s">
        <v>426</v>
      </c>
      <c r="G108" s="38">
        <v>1000</v>
      </c>
      <c r="H108" s="28" t="s">
        <v>7</v>
      </c>
      <c r="I108" s="30">
        <f t="shared" si="54"/>
        <v>0</v>
      </c>
      <c r="J108" s="24">
        <v>0</v>
      </c>
      <c r="K108" s="30">
        <f t="shared" si="55"/>
        <v>0</v>
      </c>
      <c r="L108" s="24">
        <v>0</v>
      </c>
      <c r="M108" s="29">
        <f t="shared" si="56"/>
        <v>0</v>
      </c>
      <c r="N108" s="24">
        <v>0</v>
      </c>
      <c r="O108" s="29">
        <f t="shared" si="57"/>
        <v>0</v>
      </c>
      <c r="P108" s="24">
        <v>0</v>
      </c>
      <c r="Q108" s="30">
        <f t="shared" si="58"/>
        <v>0</v>
      </c>
      <c r="R108" s="24">
        <v>0</v>
      </c>
      <c r="S108" s="29">
        <f t="shared" si="59"/>
        <v>0</v>
      </c>
      <c r="T108" s="24">
        <v>0</v>
      </c>
      <c r="U108" s="24"/>
      <c r="V108" s="30">
        <f t="shared" si="60"/>
        <v>0</v>
      </c>
      <c r="W108" s="31" t="s">
        <v>0</v>
      </c>
      <c r="X108" s="29" t="str">
        <f t="shared" si="61"/>
        <v>0</v>
      </c>
      <c r="Y108" s="24">
        <v>0</v>
      </c>
      <c r="Z108" s="32" t="str">
        <f t="shared" si="62"/>
        <v>0</v>
      </c>
      <c r="AA108" s="33">
        <f t="shared" si="63"/>
        <v>0</v>
      </c>
      <c r="AB108" s="34">
        <f t="shared" si="51"/>
        <v>0</v>
      </c>
      <c r="AC108" s="24">
        <v>0</v>
      </c>
      <c r="AD108" s="30">
        <f t="shared" si="64"/>
        <v>0</v>
      </c>
      <c r="AE108" s="24">
        <v>246</v>
      </c>
      <c r="AF108" s="29">
        <f t="shared" si="65"/>
        <v>246</v>
      </c>
      <c r="AG108" s="31" t="s">
        <v>15</v>
      </c>
      <c r="AH108" s="29" t="str">
        <f t="shared" si="52"/>
        <v>-16</v>
      </c>
      <c r="AI108" s="31" t="s">
        <v>1</v>
      </c>
      <c r="AJ108" s="29" t="str">
        <f t="shared" si="53"/>
        <v>0</v>
      </c>
      <c r="AL108" s="35">
        <f t="shared" si="66"/>
        <v>1230</v>
      </c>
    </row>
    <row r="109" spans="1:38" x14ac:dyDescent="0.25">
      <c r="A109" s="22">
        <v>99</v>
      </c>
      <c r="B109" s="23" t="s">
        <v>427</v>
      </c>
      <c r="C109" s="24" t="s">
        <v>428</v>
      </c>
      <c r="D109" s="25" t="s">
        <v>429</v>
      </c>
      <c r="E109" s="26" t="s">
        <v>430</v>
      </c>
      <c r="G109" s="38">
        <v>1000</v>
      </c>
      <c r="H109" s="28" t="s">
        <v>7</v>
      </c>
      <c r="I109" s="30">
        <f t="shared" si="54"/>
        <v>0</v>
      </c>
      <c r="J109" s="24">
        <v>0</v>
      </c>
      <c r="K109" s="30">
        <f t="shared" si="55"/>
        <v>0</v>
      </c>
      <c r="L109" s="24">
        <v>0</v>
      </c>
      <c r="M109" s="29">
        <f t="shared" si="56"/>
        <v>0</v>
      </c>
      <c r="N109" s="24">
        <v>0</v>
      </c>
      <c r="O109" s="29">
        <f t="shared" si="57"/>
        <v>0</v>
      </c>
      <c r="P109" s="24">
        <v>0</v>
      </c>
      <c r="Q109" s="30">
        <f t="shared" si="58"/>
        <v>0</v>
      </c>
      <c r="R109" s="24">
        <v>0</v>
      </c>
      <c r="S109" s="29">
        <f t="shared" si="59"/>
        <v>0</v>
      </c>
      <c r="T109" s="24">
        <v>0</v>
      </c>
      <c r="U109" s="24"/>
      <c r="V109" s="30">
        <f t="shared" si="60"/>
        <v>0</v>
      </c>
      <c r="W109" s="31" t="s">
        <v>0</v>
      </c>
      <c r="X109" s="29" t="str">
        <f t="shared" si="61"/>
        <v>0</v>
      </c>
      <c r="Y109" s="24">
        <v>0</v>
      </c>
      <c r="Z109" s="32" t="str">
        <f t="shared" si="62"/>
        <v>0</v>
      </c>
      <c r="AA109" s="33">
        <f t="shared" si="63"/>
        <v>0</v>
      </c>
      <c r="AB109" s="34">
        <f t="shared" si="51"/>
        <v>0</v>
      </c>
      <c r="AC109" s="24">
        <v>0</v>
      </c>
      <c r="AD109" s="30">
        <f t="shared" si="64"/>
        <v>0</v>
      </c>
      <c r="AE109" s="24">
        <v>342</v>
      </c>
      <c r="AF109" s="29">
        <f t="shared" si="65"/>
        <v>342</v>
      </c>
      <c r="AG109" s="31" t="s">
        <v>35</v>
      </c>
      <c r="AH109" s="29">
        <v>-7.5</v>
      </c>
      <c r="AI109" s="31" t="s">
        <v>1</v>
      </c>
      <c r="AJ109" s="29" t="str">
        <f t="shared" si="53"/>
        <v>0</v>
      </c>
      <c r="AL109" s="35">
        <f t="shared" si="66"/>
        <v>1334.5</v>
      </c>
    </row>
    <row r="110" spans="1:38" x14ac:dyDescent="0.25">
      <c r="A110" s="22">
        <v>100</v>
      </c>
      <c r="B110" s="23" t="s">
        <v>431</v>
      </c>
      <c r="C110" s="24" t="s">
        <v>432</v>
      </c>
      <c r="D110" s="25" t="s">
        <v>433</v>
      </c>
      <c r="E110" s="26" t="s">
        <v>434</v>
      </c>
      <c r="G110" s="38">
        <v>1000</v>
      </c>
      <c r="H110" s="28" t="s">
        <v>7</v>
      </c>
      <c r="I110" s="30">
        <f t="shared" si="54"/>
        <v>0</v>
      </c>
      <c r="J110" s="24">
        <v>0</v>
      </c>
      <c r="K110" s="30">
        <f t="shared" si="55"/>
        <v>0</v>
      </c>
      <c r="L110" s="24">
        <v>0</v>
      </c>
      <c r="M110" s="29">
        <f t="shared" si="56"/>
        <v>0</v>
      </c>
      <c r="N110" s="24">
        <v>0</v>
      </c>
      <c r="O110" s="29">
        <f t="shared" si="57"/>
        <v>0</v>
      </c>
      <c r="P110" s="24">
        <v>0</v>
      </c>
      <c r="Q110" s="30">
        <f t="shared" si="58"/>
        <v>0</v>
      </c>
      <c r="R110" s="24">
        <v>0</v>
      </c>
      <c r="S110" s="29">
        <f t="shared" si="59"/>
        <v>0</v>
      </c>
      <c r="T110" s="24">
        <v>0</v>
      </c>
      <c r="U110" s="24"/>
      <c r="V110" s="30">
        <f t="shared" si="60"/>
        <v>0</v>
      </c>
      <c r="W110" s="31" t="s">
        <v>0</v>
      </c>
      <c r="X110" s="29" t="str">
        <f t="shared" si="61"/>
        <v>0</v>
      </c>
      <c r="Y110" s="24">
        <v>0</v>
      </c>
      <c r="Z110" s="32" t="str">
        <f t="shared" si="62"/>
        <v>0</v>
      </c>
      <c r="AA110" s="33">
        <f t="shared" si="63"/>
        <v>0</v>
      </c>
      <c r="AB110" s="34">
        <f t="shared" si="51"/>
        <v>0</v>
      </c>
      <c r="AC110" s="24">
        <v>0</v>
      </c>
      <c r="AD110" s="30">
        <f t="shared" si="64"/>
        <v>0</v>
      </c>
      <c r="AE110" s="24">
        <v>371</v>
      </c>
      <c r="AF110" s="29">
        <f t="shared" si="65"/>
        <v>371</v>
      </c>
      <c r="AG110" s="31" t="s">
        <v>15</v>
      </c>
      <c r="AH110" s="29" t="str">
        <f t="shared" si="52"/>
        <v>-16</v>
      </c>
      <c r="AI110" s="31" t="s">
        <v>1</v>
      </c>
      <c r="AJ110" s="29" t="str">
        <f t="shared" si="53"/>
        <v>0</v>
      </c>
      <c r="AL110" s="35">
        <f t="shared" si="66"/>
        <v>1355</v>
      </c>
    </row>
    <row r="111" spans="1:38" x14ac:dyDescent="0.25">
      <c r="A111" s="22">
        <v>101</v>
      </c>
      <c r="B111" s="23" t="s">
        <v>435</v>
      </c>
      <c r="C111" s="24" t="s">
        <v>99</v>
      </c>
      <c r="D111" s="25" t="s">
        <v>436</v>
      </c>
      <c r="E111" s="26" t="s">
        <v>437</v>
      </c>
      <c r="G111" s="38">
        <v>1000</v>
      </c>
      <c r="H111" s="28" t="s">
        <v>7</v>
      </c>
      <c r="I111" s="30">
        <f t="shared" si="54"/>
        <v>0</v>
      </c>
      <c r="J111" s="24">
        <v>0</v>
      </c>
      <c r="K111" s="30">
        <f t="shared" si="55"/>
        <v>0</v>
      </c>
      <c r="L111" s="24">
        <v>0</v>
      </c>
      <c r="M111" s="29">
        <f t="shared" si="56"/>
        <v>0</v>
      </c>
      <c r="N111" s="24">
        <v>0</v>
      </c>
      <c r="O111" s="29">
        <f t="shared" si="57"/>
        <v>0</v>
      </c>
      <c r="P111" s="24">
        <v>0</v>
      </c>
      <c r="Q111" s="30">
        <f t="shared" si="58"/>
        <v>0</v>
      </c>
      <c r="R111" s="24">
        <v>0</v>
      </c>
      <c r="S111" s="29">
        <f t="shared" si="59"/>
        <v>0</v>
      </c>
      <c r="T111" s="24">
        <v>0</v>
      </c>
      <c r="U111" s="24"/>
      <c r="V111" s="30">
        <f t="shared" si="60"/>
        <v>0</v>
      </c>
      <c r="W111" s="31" t="s">
        <v>0</v>
      </c>
      <c r="X111" s="29" t="str">
        <f t="shared" si="61"/>
        <v>0</v>
      </c>
      <c r="Y111" s="24">
        <v>0</v>
      </c>
      <c r="Z111" s="32" t="str">
        <f t="shared" si="62"/>
        <v>0</v>
      </c>
      <c r="AA111" s="33">
        <f t="shared" si="63"/>
        <v>0</v>
      </c>
      <c r="AB111" s="34">
        <f t="shared" si="51"/>
        <v>0</v>
      </c>
      <c r="AC111" s="24">
        <v>0</v>
      </c>
      <c r="AD111" s="30">
        <f t="shared" si="64"/>
        <v>0</v>
      </c>
      <c r="AE111" s="24">
        <v>255</v>
      </c>
      <c r="AF111" s="29">
        <f t="shared" si="65"/>
        <v>255</v>
      </c>
      <c r="AG111" s="31" t="s">
        <v>15</v>
      </c>
      <c r="AH111" s="29" t="str">
        <f t="shared" si="52"/>
        <v>-16</v>
      </c>
      <c r="AI111" s="31" t="s">
        <v>1</v>
      </c>
      <c r="AJ111" s="29" t="str">
        <f t="shared" si="53"/>
        <v>0</v>
      </c>
      <c r="AL111" s="35">
        <f t="shared" si="66"/>
        <v>1239</v>
      </c>
    </row>
    <row r="112" spans="1:38" x14ac:dyDescent="0.25">
      <c r="A112" s="22">
        <v>102</v>
      </c>
      <c r="B112" s="23"/>
      <c r="C112" s="24"/>
      <c r="D112" s="25"/>
      <c r="E112" s="26"/>
      <c r="G112" s="38">
        <v>1000</v>
      </c>
      <c r="H112" s="28"/>
      <c r="I112" s="30">
        <f t="shared" si="54"/>
        <v>0</v>
      </c>
      <c r="J112" s="24"/>
      <c r="K112" s="30">
        <f t="shared" si="55"/>
        <v>0</v>
      </c>
      <c r="L112" s="24"/>
      <c r="M112" s="29">
        <f t="shared" si="56"/>
        <v>0</v>
      </c>
      <c r="N112" s="24"/>
      <c r="O112" s="29">
        <f t="shared" si="57"/>
        <v>0</v>
      </c>
      <c r="P112" s="24"/>
      <c r="Q112" s="30">
        <f t="shared" si="58"/>
        <v>0</v>
      </c>
      <c r="R112" s="24"/>
      <c r="S112" s="29">
        <f t="shared" si="59"/>
        <v>0</v>
      </c>
      <c r="T112" s="24"/>
      <c r="U112" s="24"/>
      <c r="V112" s="30">
        <f t="shared" si="60"/>
        <v>0</v>
      </c>
      <c r="W112" s="31"/>
      <c r="X112" s="29" t="e">
        <f t="shared" si="61"/>
        <v>#N/A</v>
      </c>
      <c r="Y112" s="24"/>
      <c r="Z112" s="32" t="str">
        <f t="shared" si="62"/>
        <v>0</v>
      </c>
      <c r="AA112" s="33">
        <f t="shared" si="63"/>
        <v>0</v>
      </c>
      <c r="AB112" s="34">
        <f t="shared" si="51"/>
        <v>0</v>
      </c>
      <c r="AC112" s="24"/>
      <c r="AD112" s="30">
        <f t="shared" si="64"/>
        <v>0</v>
      </c>
      <c r="AE112" s="24"/>
      <c r="AF112" s="29">
        <f t="shared" si="65"/>
        <v>0</v>
      </c>
      <c r="AG112" s="31"/>
      <c r="AH112" s="29" t="e">
        <f t="shared" si="52"/>
        <v>#N/A</v>
      </c>
      <c r="AI112" s="31"/>
      <c r="AJ112" s="29" t="e">
        <f t="shared" si="53"/>
        <v>#N/A</v>
      </c>
      <c r="AL112" s="35" t="e">
        <f t="shared" si="66"/>
        <v>#N/A</v>
      </c>
    </row>
    <row r="113" spans="1:38" x14ac:dyDescent="0.25">
      <c r="A113" s="22">
        <v>103</v>
      </c>
      <c r="B113" s="23"/>
      <c r="C113" s="24"/>
      <c r="D113" s="25"/>
      <c r="E113" s="26"/>
      <c r="G113" s="38">
        <v>1000</v>
      </c>
      <c r="H113" s="28"/>
      <c r="I113" s="30">
        <f t="shared" si="54"/>
        <v>0</v>
      </c>
      <c r="J113" s="24"/>
      <c r="K113" s="30">
        <f t="shared" si="55"/>
        <v>0</v>
      </c>
      <c r="L113" s="24"/>
      <c r="M113" s="29">
        <f t="shared" si="56"/>
        <v>0</v>
      </c>
      <c r="N113" s="24"/>
      <c r="O113" s="29">
        <f t="shared" si="57"/>
        <v>0</v>
      </c>
      <c r="P113" s="24"/>
      <c r="Q113" s="30">
        <f t="shared" si="58"/>
        <v>0</v>
      </c>
      <c r="R113" s="24"/>
      <c r="S113" s="29">
        <f t="shared" si="59"/>
        <v>0</v>
      </c>
      <c r="T113" s="24"/>
      <c r="U113" s="24"/>
      <c r="V113" s="30">
        <f t="shared" si="60"/>
        <v>0</v>
      </c>
      <c r="W113" s="31"/>
      <c r="X113" s="29" t="e">
        <f t="shared" si="61"/>
        <v>#N/A</v>
      </c>
      <c r="Y113" s="24"/>
      <c r="Z113" s="32" t="str">
        <f t="shared" si="62"/>
        <v>0</v>
      </c>
      <c r="AA113" s="33">
        <f t="shared" si="63"/>
        <v>0</v>
      </c>
      <c r="AB113" s="34">
        <f t="shared" si="51"/>
        <v>0</v>
      </c>
      <c r="AC113" s="24"/>
      <c r="AD113" s="30">
        <f t="shared" si="64"/>
        <v>0</v>
      </c>
      <c r="AE113" s="24"/>
      <c r="AF113" s="29">
        <f t="shared" si="65"/>
        <v>0</v>
      </c>
      <c r="AG113" s="31"/>
      <c r="AH113" s="29" t="e">
        <f t="shared" si="52"/>
        <v>#N/A</v>
      </c>
      <c r="AI113" s="31"/>
      <c r="AJ113" s="29" t="e">
        <f t="shared" si="53"/>
        <v>#N/A</v>
      </c>
      <c r="AL113" s="35" t="e">
        <f t="shared" si="66"/>
        <v>#N/A</v>
      </c>
    </row>
    <row r="114" spans="1:38" x14ac:dyDescent="0.25">
      <c r="A114" s="22">
        <v>104</v>
      </c>
      <c r="B114" s="23"/>
      <c r="C114" s="24"/>
      <c r="D114" s="25"/>
      <c r="E114" s="26"/>
      <c r="G114" s="38">
        <v>1000</v>
      </c>
      <c r="H114" s="28"/>
      <c r="I114" s="30">
        <f t="shared" si="54"/>
        <v>0</v>
      </c>
      <c r="J114" s="24"/>
      <c r="K114" s="30">
        <f t="shared" si="55"/>
        <v>0</v>
      </c>
      <c r="L114" s="24"/>
      <c r="M114" s="29">
        <f t="shared" si="56"/>
        <v>0</v>
      </c>
      <c r="N114" s="24"/>
      <c r="O114" s="29">
        <f t="shared" si="57"/>
        <v>0</v>
      </c>
      <c r="P114" s="24"/>
      <c r="Q114" s="30">
        <f t="shared" si="58"/>
        <v>0</v>
      </c>
      <c r="R114" s="24"/>
      <c r="S114" s="29">
        <f t="shared" si="59"/>
        <v>0</v>
      </c>
      <c r="T114" s="24"/>
      <c r="U114" s="24"/>
      <c r="V114" s="30">
        <f t="shared" si="60"/>
        <v>0</v>
      </c>
      <c r="W114" s="31"/>
      <c r="X114" s="29" t="e">
        <f t="shared" si="61"/>
        <v>#N/A</v>
      </c>
      <c r="Y114" s="24"/>
      <c r="Z114" s="32" t="str">
        <f t="shared" si="62"/>
        <v>0</v>
      </c>
      <c r="AA114" s="33">
        <f t="shared" si="63"/>
        <v>0</v>
      </c>
      <c r="AB114" s="34">
        <f t="shared" si="51"/>
        <v>0</v>
      </c>
      <c r="AC114" s="24"/>
      <c r="AD114" s="30">
        <f t="shared" si="64"/>
        <v>0</v>
      </c>
      <c r="AE114" s="24"/>
      <c r="AF114" s="29">
        <f t="shared" si="65"/>
        <v>0</v>
      </c>
      <c r="AG114" s="31"/>
      <c r="AH114" s="29" t="e">
        <f t="shared" si="52"/>
        <v>#N/A</v>
      </c>
      <c r="AI114" s="31"/>
      <c r="AJ114" s="29" t="e">
        <f t="shared" si="53"/>
        <v>#N/A</v>
      </c>
      <c r="AL114" s="35" t="e">
        <f t="shared" si="66"/>
        <v>#N/A</v>
      </c>
    </row>
    <row r="115" spans="1:38" x14ac:dyDescent="0.25">
      <c r="A115" s="22">
        <v>105</v>
      </c>
      <c r="B115" s="23"/>
      <c r="C115" s="24"/>
      <c r="D115" s="25"/>
      <c r="E115" s="26"/>
      <c r="G115" s="38">
        <v>1000</v>
      </c>
      <c r="H115" s="28"/>
      <c r="I115" s="30">
        <f t="shared" si="54"/>
        <v>0</v>
      </c>
      <c r="J115" s="24"/>
      <c r="K115" s="30">
        <f t="shared" si="55"/>
        <v>0</v>
      </c>
      <c r="L115" s="24"/>
      <c r="M115" s="29">
        <f t="shared" si="56"/>
        <v>0</v>
      </c>
      <c r="N115" s="24"/>
      <c r="O115" s="29">
        <f t="shared" si="57"/>
        <v>0</v>
      </c>
      <c r="P115" s="24"/>
      <c r="Q115" s="30">
        <f t="shared" si="58"/>
        <v>0</v>
      </c>
      <c r="R115" s="24"/>
      <c r="S115" s="29">
        <f t="shared" si="59"/>
        <v>0</v>
      </c>
      <c r="T115" s="24"/>
      <c r="U115" s="24"/>
      <c r="V115" s="30">
        <f t="shared" si="60"/>
        <v>0</v>
      </c>
      <c r="W115" s="31"/>
      <c r="X115" s="29" t="e">
        <f t="shared" si="61"/>
        <v>#N/A</v>
      </c>
      <c r="Y115" s="24"/>
      <c r="Z115" s="32" t="str">
        <f t="shared" si="62"/>
        <v>0</v>
      </c>
      <c r="AA115" s="33">
        <f t="shared" si="63"/>
        <v>0</v>
      </c>
      <c r="AB115" s="34">
        <f t="shared" si="51"/>
        <v>0</v>
      </c>
      <c r="AC115" s="24"/>
      <c r="AD115" s="30">
        <f t="shared" si="64"/>
        <v>0</v>
      </c>
      <c r="AE115" s="24"/>
      <c r="AF115" s="29">
        <f t="shared" si="65"/>
        <v>0</v>
      </c>
      <c r="AG115" s="31"/>
      <c r="AH115" s="29" t="e">
        <f t="shared" si="52"/>
        <v>#N/A</v>
      </c>
      <c r="AI115" s="31"/>
      <c r="AJ115" s="29" t="e">
        <f t="shared" si="53"/>
        <v>#N/A</v>
      </c>
      <c r="AL115" s="35" t="e">
        <f t="shared" si="66"/>
        <v>#N/A</v>
      </c>
    </row>
    <row r="116" spans="1:38" x14ac:dyDescent="0.25">
      <c r="A116" s="22">
        <v>106</v>
      </c>
      <c r="B116" s="23"/>
      <c r="C116" s="24"/>
      <c r="D116" s="25"/>
      <c r="E116" s="26"/>
      <c r="G116" s="38">
        <v>1000</v>
      </c>
      <c r="H116" s="28"/>
      <c r="I116" s="30">
        <f t="shared" si="54"/>
        <v>0</v>
      </c>
      <c r="J116" s="24"/>
      <c r="K116" s="30">
        <f t="shared" si="55"/>
        <v>0</v>
      </c>
      <c r="L116" s="24"/>
      <c r="M116" s="29">
        <f t="shared" si="56"/>
        <v>0</v>
      </c>
      <c r="N116" s="24"/>
      <c r="O116" s="29">
        <f t="shared" si="57"/>
        <v>0</v>
      </c>
      <c r="P116" s="24"/>
      <c r="Q116" s="30">
        <f t="shared" si="58"/>
        <v>0</v>
      </c>
      <c r="R116" s="24"/>
      <c r="S116" s="29">
        <f t="shared" si="59"/>
        <v>0</v>
      </c>
      <c r="T116" s="24"/>
      <c r="U116" s="24"/>
      <c r="V116" s="30">
        <f t="shared" si="60"/>
        <v>0</v>
      </c>
      <c r="W116" s="31"/>
      <c r="X116" s="29" t="e">
        <f t="shared" si="61"/>
        <v>#N/A</v>
      </c>
      <c r="Y116" s="24"/>
      <c r="Z116" s="32" t="str">
        <f t="shared" si="62"/>
        <v>0</v>
      </c>
      <c r="AA116" s="33">
        <f t="shared" si="63"/>
        <v>0</v>
      </c>
      <c r="AB116" s="34">
        <f t="shared" si="51"/>
        <v>0</v>
      </c>
      <c r="AC116" s="24"/>
      <c r="AD116" s="30">
        <f t="shared" si="64"/>
        <v>0</v>
      </c>
      <c r="AE116" s="24"/>
      <c r="AF116" s="29">
        <f t="shared" si="65"/>
        <v>0</v>
      </c>
      <c r="AG116" s="31"/>
      <c r="AH116" s="29" t="e">
        <f t="shared" si="52"/>
        <v>#N/A</v>
      </c>
      <c r="AI116" s="31"/>
      <c r="AJ116" s="29" t="e">
        <f t="shared" si="53"/>
        <v>#N/A</v>
      </c>
      <c r="AL116" s="35" t="e">
        <f t="shared" si="66"/>
        <v>#N/A</v>
      </c>
    </row>
    <row r="117" spans="1:38" x14ac:dyDescent="0.25">
      <c r="A117" s="22">
        <v>107</v>
      </c>
      <c r="B117" s="23"/>
      <c r="C117" s="24"/>
      <c r="D117" s="25"/>
      <c r="E117" s="26"/>
      <c r="G117" s="38">
        <v>1000</v>
      </c>
      <c r="H117" s="28"/>
      <c r="I117" s="30">
        <f t="shared" si="54"/>
        <v>0</v>
      </c>
      <c r="J117" s="24"/>
      <c r="K117" s="30">
        <f t="shared" si="55"/>
        <v>0</v>
      </c>
      <c r="L117" s="24"/>
      <c r="M117" s="29">
        <f t="shared" si="56"/>
        <v>0</v>
      </c>
      <c r="N117" s="24"/>
      <c r="O117" s="29">
        <f t="shared" si="57"/>
        <v>0</v>
      </c>
      <c r="P117" s="24"/>
      <c r="Q117" s="30">
        <f t="shared" si="58"/>
        <v>0</v>
      </c>
      <c r="R117" s="24"/>
      <c r="S117" s="29">
        <f t="shared" si="59"/>
        <v>0</v>
      </c>
      <c r="T117" s="24"/>
      <c r="U117" s="24"/>
      <c r="V117" s="30">
        <f t="shared" si="60"/>
        <v>0</v>
      </c>
      <c r="W117" s="31"/>
      <c r="X117" s="29" t="e">
        <f t="shared" si="61"/>
        <v>#N/A</v>
      </c>
      <c r="Y117" s="24"/>
      <c r="Z117" s="32" t="str">
        <f t="shared" si="62"/>
        <v>0</v>
      </c>
      <c r="AA117" s="33">
        <f t="shared" si="63"/>
        <v>0</v>
      </c>
      <c r="AB117" s="34">
        <f t="shared" si="51"/>
        <v>0</v>
      </c>
      <c r="AC117" s="24"/>
      <c r="AD117" s="30">
        <f t="shared" si="64"/>
        <v>0</v>
      </c>
      <c r="AE117" s="24"/>
      <c r="AF117" s="29">
        <f t="shared" si="65"/>
        <v>0</v>
      </c>
      <c r="AG117" s="31"/>
      <c r="AH117" s="29" t="e">
        <f t="shared" si="52"/>
        <v>#N/A</v>
      </c>
      <c r="AI117" s="31"/>
      <c r="AJ117" s="29" t="e">
        <f t="shared" si="53"/>
        <v>#N/A</v>
      </c>
      <c r="AL117" s="35" t="e">
        <f t="shared" si="66"/>
        <v>#N/A</v>
      </c>
    </row>
    <row r="118" spans="1:38" x14ac:dyDescent="0.25">
      <c r="A118" s="22">
        <v>108</v>
      </c>
      <c r="B118" s="23"/>
      <c r="C118" s="24"/>
      <c r="D118" s="25"/>
      <c r="E118" s="26"/>
      <c r="G118" s="38">
        <v>1000</v>
      </c>
      <c r="H118" s="28"/>
      <c r="I118" s="30">
        <f t="shared" si="54"/>
        <v>0</v>
      </c>
      <c r="J118" s="24"/>
      <c r="K118" s="30">
        <f t="shared" si="55"/>
        <v>0</v>
      </c>
      <c r="L118" s="24"/>
      <c r="M118" s="29">
        <f t="shared" si="56"/>
        <v>0</v>
      </c>
      <c r="N118" s="24"/>
      <c r="O118" s="29">
        <f t="shared" si="57"/>
        <v>0</v>
      </c>
      <c r="P118" s="24"/>
      <c r="Q118" s="30">
        <f t="shared" si="58"/>
        <v>0</v>
      </c>
      <c r="R118" s="24"/>
      <c r="S118" s="29">
        <f t="shared" si="59"/>
        <v>0</v>
      </c>
      <c r="T118" s="24"/>
      <c r="U118" s="24"/>
      <c r="V118" s="30">
        <f t="shared" si="60"/>
        <v>0</v>
      </c>
      <c r="W118" s="31"/>
      <c r="X118" s="29" t="e">
        <f t="shared" si="61"/>
        <v>#N/A</v>
      </c>
      <c r="Y118" s="24"/>
      <c r="Z118" s="32" t="str">
        <f t="shared" si="62"/>
        <v>0</v>
      </c>
      <c r="AA118" s="33">
        <f t="shared" si="63"/>
        <v>0</v>
      </c>
      <c r="AB118" s="34">
        <f t="shared" si="51"/>
        <v>0</v>
      </c>
      <c r="AC118" s="24"/>
      <c r="AD118" s="30">
        <f t="shared" si="64"/>
        <v>0</v>
      </c>
      <c r="AE118" s="24"/>
      <c r="AF118" s="29">
        <f t="shared" si="65"/>
        <v>0</v>
      </c>
      <c r="AG118" s="31"/>
      <c r="AH118" s="29" t="e">
        <f t="shared" si="52"/>
        <v>#N/A</v>
      </c>
      <c r="AI118" s="31"/>
      <c r="AJ118" s="29" t="e">
        <f t="shared" si="53"/>
        <v>#N/A</v>
      </c>
      <c r="AL118" s="35" t="e">
        <f t="shared" si="66"/>
        <v>#N/A</v>
      </c>
    </row>
    <row r="119" spans="1:38" x14ac:dyDescent="0.25">
      <c r="A119" s="22">
        <v>109</v>
      </c>
      <c r="B119" s="23"/>
      <c r="C119" s="24"/>
      <c r="D119" s="25"/>
      <c r="E119" s="26"/>
      <c r="G119" s="38">
        <v>1000</v>
      </c>
      <c r="H119" s="28"/>
      <c r="I119" s="30">
        <f t="shared" si="54"/>
        <v>0</v>
      </c>
      <c r="J119" s="24"/>
      <c r="K119" s="30">
        <f t="shared" si="55"/>
        <v>0</v>
      </c>
      <c r="L119" s="24"/>
      <c r="M119" s="29">
        <f t="shared" si="56"/>
        <v>0</v>
      </c>
      <c r="N119" s="24"/>
      <c r="O119" s="29">
        <f t="shared" si="57"/>
        <v>0</v>
      </c>
      <c r="P119" s="24"/>
      <c r="Q119" s="30">
        <f t="shared" si="58"/>
        <v>0</v>
      </c>
      <c r="R119" s="24"/>
      <c r="S119" s="29">
        <f t="shared" si="59"/>
        <v>0</v>
      </c>
      <c r="T119" s="24"/>
      <c r="U119" s="24"/>
      <c r="V119" s="30">
        <f t="shared" si="60"/>
        <v>0</v>
      </c>
      <c r="W119" s="31"/>
      <c r="X119" s="29" t="e">
        <f t="shared" si="61"/>
        <v>#N/A</v>
      </c>
      <c r="Y119" s="24"/>
      <c r="Z119" s="32" t="str">
        <f t="shared" si="62"/>
        <v>0</v>
      </c>
      <c r="AA119" s="33">
        <f t="shared" si="63"/>
        <v>0</v>
      </c>
      <c r="AB119" s="34">
        <f t="shared" si="51"/>
        <v>0</v>
      </c>
      <c r="AC119" s="24"/>
      <c r="AD119" s="30">
        <f t="shared" si="64"/>
        <v>0</v>
      </c>
      <c r="AE119" s="24"/>
      <c r="AF119" s="29">
        <f t="shared" si="65"/>
        <v>0</v>
      </c>
      <c r="AG119" s="31"/>
      <c r="AH119" s="29" t="e">
        <f t="shared" si="52"/>
        <v>#N/A</v>
      </c>
      <c r="AI119" s="31"/>
      <c r="AJ119" s="29" t="e">
        <f t="shared" si="53"/>
        <v>#N/A</v>
      </c>
      <c r="AL119" s="35" t="e">
        <f t="shared" si="66"/>
        <v>#N/A</v>
      </c>
    </row>
    <row r="120" spans="1:38" x14ac:dyDescent="0.25">
      <c r="A120" s="22">
        <v>110</v>
      </c>
      <c r="B120" s="23"/>
      <c r="C120" s="24"/>
      <c r="D120" s="25"/>
      <c r="E120" s="26"/>
      <c r="G120" s="38">
        <v>1000</v>
      </c>
      <c r="H120" s="28"/>
      <c r="I120" s="30">
        <f t="shared" si="54"/>
        <v>0</v>
      </c>
      <c r="J120" s="24"/>
      <c r="K120" s="30">
        <f t="shared" si="55"/>
        <v>0</v>
      </c>
      <c r="L120" s="24"/>
      <c r="M120" s="29">
        <f t="shared" si="56"/>
        <v>0</v>
      </c>
      <c r="N120" s="24"/>
      <c r="O120" s="29">
        <f t="shared" si="57"/>
        <v>0</v>
      </c>
      <c r="P120" s="24"/>
      <c r="Q120" s="30">
        <f t="shared" si="58"/>
        <v>0</v>
      </c>
      <c r="R120" s="24"/>
      <c r="S120" s="29">
        <f t="shared" si="59"/>
        <v>0</v>
      </c>
      <c r="T120" s="24"/>
      <c r="U120" s="24"/>
      <c r="V120" s="30">
        <f t="shared" si="60"/>
        <v>0</v>
      </c>
      <c r="W120" s="31"/>
      <c r="X120" s="29" t="e">
        <f t="shared" si="61"/>
        <v>#N/A</v>
      </c>
      <c r="Y120" s="24"/>
      <c r="Z120" s="32" t="str">
        <f t="shared" si="62"/>
        <v>0</v>
      </c>
      <c r="AA120" s="33">
        <f t="shared" si="63"/>
        <v>0</v>
      </c>
      <c r="AB120" s="34">
        <f t="shared" si="51"/>
        <v>0</v>
      </c>
      <c r="AC120" s="24"/>
      <c r="AD120" s="30">
        <f t="shared" si="64"/>
        <v>0</v>
      </c>
      <c r="AE120" s="24"/>
      <c r="AF120" s="29">
        <f t="shared" si="65"/>
        <v>0</v>
      </c>
      <c r="AG120" s="31"/>
      <c r="AH120" s="29" t="e">
        <f t="shared" si="52"/>
        <v>#N/A</v>
      </c>
      <c r="AI120" s="31"/>
      <c r="AJ120" s="29" t="e">
        <f t="shared" si="53"/>
        <v>#N/A</v>
      </c>
      <c r="AL120" s="35" t="e">
        <f t="shared" si="66"/>
        <v>#N/A</v>
      </c>
    </row>
    <row r="121" spans="1:38" x14ac:dyDescent="0.25">
      <c r="A121" s="22">
        <v>111</v>
      </c>
      <c r="B121" s="23"/>
      <c r="C121" s="24"/>
      <c r="D121" s="25"/>
      <c r="E121" s="26"/>
      <c r="G121" s="38">
        <v>1000</v>
      </c>
      <c r="H121" s="28"/>
      <c r="I121" s="30">
        <f t="shared" si="54"/>
        <v>0</v>
      </c>
      <c r="J121" s="24"/>
      <c r="K121" s="30">
        <f t="shared" si="55"/>
        <v>0</v>
      </c>
      <c r="L121" s="24"/>
      <c r="M121" s="29">
        <f t="shared" si="56"/>
        <v>0</v>
      </c>
      <c r="N121" s="24"/>
      <c r="O121" s="29">
        <f t="shared" si="57"/>
        <v>0</v>
      </c>
      <c r="P121" s="24"/>
      <c r="Q121" s="30">
        <f t="shared" si="58"/>
        <v>0</v>
      </c>
      <c r="R121" s="24"/>
      <c r="S121" s="29">
        <f t="shared" si="59"/>
        <v>0</v>
      </c>
      <c r="T121" s="24"/>
      <c r="U121" s="24"/>
      <c r="V121" s="30">
        <f t="shared" si="60"/>
        <v>0</v>
      </c>
      <c r="W121" s="31"/>
      <c r="X121" s="29" t="e">
        <f t="shared" si="61"/>
        <v>#N/A</v>
      </c>
      <c r="Y121" s="24"/>
      <c r="Z121" s="32" t="str">
        <f t="shared" si="62"/>
        <v>0</v>
      </c>
      <c r="AA121" s="33">
        <f t="shared" si="63"/>
        <v>0</v>
      </c>
      <c r="AB121" s="34">
        <f t="shared" si="51"/>
        <v>0</v>
      </c>
      <c r="AC121" s="24"/>
      <c r="AD121" s="30">
        <f t="shared" si="64"/>
        <v>0</v>
      </c>
      <c r="AE121" s="24"/>
      <c r="AF121" s="29">
        <f t="shared" si="65"/>
        <v>0</v>
      </c>
      <c r="AG121" s="31"/>
      <c r="AH121" s="29" t="e">
        <f t="shared" si="52"/>
        <v>#N/A</v>
      </c>
      <c r="AI121" s="31"/>
      <c r="AJ121" s="29" t="e">
        <f t="shared" si="53"/>
        <v>#N/A</v>
      </c>
      <c r="AL121" s="35" t="e">
        <f t="shared" si="66"/>
        <v>#N/A</v>
      </c>
    </row>
    <row r="122" spans="1:38" x14ac:dyDescent="0.25">
      <c r="A122" s="22">
        <v>112</v>
      </c>
      <c r="B122" s="23"/>
      <c r="C122" s="24"/>
      <c r="D122" s="25"/>
      <c r="E122" s="26"/>
      <c r="G122" s="38">
        <v>1000</v>
      </c>
      <c r="H122" s="28"/>
      <c r="I122" s="30">
        <f t="shared" si="54"/>
        <v>0</v>
      </c>
      <c r="J122" s="24"/>
      <c r="K122" s="30">
        <f t="shared" si="55"/>
        <v>0</v>
      </c>
      <c r="L122" s="24"/>
      <c r="M122" s="29">
        <f t="shared" si="56"/>
        <v>0</v>
      </c>
      <c r="N122" s="24"/>
      <c r="O122" s="29">
        <f t="shared" si="57"/>
        <v>0</v>
      </c>
      <c r="P122" s="24"/>
      <c r="Q122" s="30">
        <f t="shared" si="58"/>
        <v>0</v>
      </c>
      <c r="R122" s="24"/>
      <c r="S122" s="29">
        <f t="shared" si="59"/>
        <v>0</v>
      </c>
      <c r="T122" s="24"/>
      <c r="U122" s="24"/>
      <c r="V122" s="30">
        <f t="shared" si="60"/>
        <v>0</v>
      </c>
      <c r="W122" s="31"/>
      <c r="X122" s="29" t="e">
        <f t="shared" si="61"/>
        <v>#N/A</v>
      </c>
      <c r="Y122" s="24"/>
      <c r="Z122" s="32" t="str">
        <f t="shared" si="62"/>
        <v>0</v>
      </c>
      <c r="AA122" s="33">
        <f t="shared" si="63"/>
        <v>0</v>
      </c>
      <c r="AB122" s="34">
        <f t="shared" si="51"/>
        <v>0</v>
      </c>
      <c r="AC122" s="24"/>
      <c r="AD122" s="30">
        <f t="shared" si="64"/>
        <v>0</v>
      </c>
      <c r="AE122" s="24"/>
      <c r="AF122" s="29">
        <f t="shared" si="65"/>
        <v>0</v>
      </c>
      <c r="AG122" s="31"/>
      <c r="AH122" s="29" t="e">
        <f t="shared" si="52"/>
        <v>#N/A</v>
      </c>
      <c r="AI122" s="31"/>
      <c r="AJ122" s="29" t="e">
        <f t="shared" si="53"/>
        <v>#N/A</v>
      </c>
      <c r="AL122" s="35" t="e">
        <f t="shared" si="66"/>
        <v>#N/A</v>
      </c>
    </row>
    <row r="123" spans="1:38" x14ac:dyDescent="0.25">
      <c r="A123" s="22">
        <v>113</v>
      </c>
      <c r="B123" s="23"/>
      <c r="C123" s="24"/>
      <c r="D123" s="25"/>
      <c r="E123" s="26"/>
      <c r="G123" s="38">
        <v>1000</v>
      </c>
      <c r="H123" s="28"/>
      <c r="I123" s="30">
        <f t="shared" si="54"/>
        <v>0</v>
      </c>
      <c r="J123" s="24"/>
      <c r="K123" s="30">
        <f t="shared" si="55"/>
        <v>0</v>
      </c>
      <c r="L123" s="24"/>
      <c r="M123" s="29">
        <f t="shared" si="56"/>
        <v>0</v>
      </c>
      <c r="N123" s="24"/>
      <c r="O123" s="29">
        <f t="shared" si="57"/>
        <v>0</v>
      </c>
      <c r="P123" s="24"/>
      <c r="Q123" s="30">
        <f t="shared" si="58"/>
        <v>0</v>
      </c>
      <c r="R123" s="24"/>
      <c r="S123" s="29">
        <f t="shared" si="59"/>
        <v>0</v>
      </c>
      <c r="T123" s="24"/>
      <c r="U123" s="24"/>
      <c r="V123" s="30">
        <f t="shared" si="60"/>
        <v>0</v>
      </c>
      <c r="W123" s="31"/>
      <c r="X123" s="29" t="e">
        <f t="shared" si="61"/>
        <v>#N/A</v>
      </c>
      <c r="Y123" s="24"/>
      <c r="Z123" s="32" t="str">
        <f t="shared" si="62"/>
        <v>0</v>
      </c>
      <c r="AA123" s="33">
        <f t="shared" si="63"/>
        <v>0</v>
      </c>
      <c r="AB123" s="34">
        <f t="shared" si="51"/>
        <v>0</v>
      </c>
      <c r="AC123" s="24"/>
      <c r="AD123" s="30">
        <f t="shared" si="64"/>
        <v>0</v>
      </c>
      <c r="AE123" s="24"/>
      <c r="AF123" s="29">
        <f t="shared" si="65"/>
        <v>0</v>
      </c>
      <c r="AG123" s="31"/>
      <c r="AH123" s="29" t="e">
        <f t="shared" si="52"/>
        <v>#N/A</v>
      </c>
      <c r="AI123" s="31"/>
      <c r="AJ123" s="29" t="e">
        <f t="shared" si="53"/>
        <v>#N/A</v>
      </c>
      <c r="AL123" s="35" t="e">
        <f t="shared" si="66"/>
        <v>#N/A</v>
      </c>
    </row>
    <row r="124" spans="1:38" x14ac:dyDescent="0.25">
      <c r="A124" s="22">
        <v>114</v>
      </c>
      <c r="B124" s="23"/>
      <c r="C124" s="24"/>
      <c r="D124" s="25"/>
      <c r="E124" s="26"/>
      <c r="G124" s="38">
        <v>1000</v>
      </c>
      <c r="H124" s="28"/>
      <c r="I124" s="30">
        <f t="shared" si="54"/>
        <v>0</v>
      </c>
      <c r="J124" s="24"/>
      <c r="K124" s="30">
        <f t="shared" si="55"/>
        <v>0</v>
      </c>
      <c r="L124" s="24"/>
      <c r="M124" s="29">
        <f t="shared" si="56"/>
        <v>0</v>
      </c>
      <c r="N124" s="24"/>
      <c r="O124" s="29">
        <f t="shared" si="57"/>
        <v>0</v>
      </c>
      <c r="P124" s="24"/>
      <c r="Q124" s="30">
        <f t="shared" si="58"/>
        <v>0</v>
      </c>
      <c r="R124" s="24"/>
      <c r="S124" s="29">
        <f t="shared" si="59"/>
        <v>0</v>
      </c>
      <c r="T124" s="24"/>
      <c r="U124" s="24"/>
      <c r="V124" s="30">
        <f t="shared" si="60"/>
        <v>0</v>
      </c>
      <c r="W124" s="31"/>
      <c r="X124" s="29" t="e">
        <f t="shared" si="61"/>
        <v>#N/A</v>
      </c>
      <c r="Y124" s="24"/>
      <c r="Z124" s="32" t="str">
        <f t="shared" si="62"/>
        <v>0</v>
      </c>
      <c r="AA124" s="33">
        <f t="shared" si="63"/>
        <v>0</v>
      </c>
      <c r="AB124" s="34">
        <f t="shared" si="51"/>
        <v>0</v>
      </c>
      <c r="AC124" s="24"/>
      <c r="AD124" s="30">
        <f t="shared" si="64"/>
        <v>0</v>
      </c>
      <c r="AE124" s="24"/>
      <c r="AF124" s="29">
        <f t="shared" si="65"/>
        <v>0</v>
      </c>
      <c r="AG124" s="31"/>
      <c r="AH124" s="29" t="e">
        <f t="shared" si="52"/>
        <v>#N/A</v>
      </c>
      <c r="AI124" s="31"/>
      <c r="AJ124" s="29" t="e">
        <f t="shared" si="53"/>
        <v>#N/A</v>
      </c>
      <c r="AL124" s="35" t="e">
        <f t="shared" si="66"/>
        <v>#N/A</v>
      </c>
    </row>
    <row r="125" spans="1:38" x14ac:dyDescent="0.25">
      <c r="A125" s="22">
        <v>115</v>
      </c>
      <c r="B125" s="23"/>
      <c r="C125" s="24"/>
      <c r="D125" s="25"/>
      <c r="E125" s="26"/>
      <c r="G125" s="38">
        <v>1000</v>
      </c>
      <c r="H125" s="28"/>
      <c r="I125" s="30">
        <f t="shared" si="54"/>
        <v>0</v>
      </c>
      <c r="J125" s="24"/>
      <c r="K125" s="30">
        <f t="shared" si="55"/>
        <v>0</v>
      </c>
      <c r="L125" s="24"/>
      <c r="M125" s="29">
        <f t="shared" si="56"/>
        <v>0</v>
      </c>
      <c r="N125" s="24"/>
      <c r="O125" s="29">
        <f t="shared" si="57"/>
        <v>0</v>
      </c>
      <c r="P125" s="24"/>
      <c r="Q125" s="30">
        <f t="shared" si="58"/>
        <v>0</v>
      </c>
      <c r="R125" s="24"/>
      <c r="S125" s="29">
        <f t="shared" si="59"/>
        <v>0</v>
      </c>
      <c r="T125" s="24"/>
      <c r="U125" s="24"/>
      <c r="V125" s="30">
        <f t="shared" si="60"/>
        <v>0</v>
      </c>
      <c r="W125" s="31"/>
      <c r="X125" s="29" t="e">
        <f t="shared" si="61"/>
        <v>#N/A</v>
      </c>
      <c r="Y125" s="24"/>
      <c r="Z125" s="32" t="str">
        <f t="shared" si="62"/>
        <v>0</v>
      </c>
      <c r="AA125" s="33">
        <f t="shared" si="63"/>
        <v>0</v>
      </c>
      <c r="AB125" s="34">
        <f t="shared" si="51"/>
        <v>0</v>
      </c>
      <c r="AC125" s="24"/>
      <c r="AD125" s="30">
        <f t="shared" si="64"/>
        <v>0</v>
      </c>
      <c r="AE125" s="24"/>
      <c r="AF125" s="29">
        <f t="shared" si="65"/>
        <v>0</v>
      </c>
      <c r="AG125" s="31"/>
      <c r="AH125" s="29" t="e">
        <f t="shared" si="52"/>
        <v>#N/A</v>
      </c>
      <c r="AI125" s="31"/>
      <c r="AJ125" s="29" t="e">
        <f t="shared" si="53"/>
        <v>#N/A</v>
      </c>
      <c r="AL125" s="35" t="e">
        <f t="shared" si="66"/>
        <v>#N/A</v>
      </c>
    </row>
    <row r="126" spans="1:38" x14ac:dyDescent="0.25">
      <c r="A126" s="22">
        <v>116</v>
      </c>
      <c r="B126" s="23"/>
      <c r="C126" s="24"/>
      <c r="D126" s="25"/>
      <c r="E126" s="26"/>
      <c r="G126" s="38">
        <v>1000</v>
      </c>
      <c r="H126" s="28"/>
      <c r="I126" s="30">
        <f t="shared" si="54"/>
        <v>0</v>
      </c>
      <c r="J126" s="24"/>
      <c r="K126" s="30">
        <f t="shared" si="55"/>
        <v>0</v>
      </c>
      <c r="L126" s="24"/>
      <c r="M126" s="29">
        <f t="shared" si="56"/>
        <v>0</v>
      </c>
      <c r="N126" s="24"/>
      <c r="O126" s="29">
        <f t="shared" si="57"/>
        <v>0</v>
      </c>
      <c r="P126" s="24"/>
      <c r="Q126" s="30">
        <f t="shared" si="58"/>
        <v>0</v>
      </c>
      <c r="R126" s="24"/>
      <c r="S126" s="29">
        <f t="shared" si="59"/>
        <v>0</v>
      </c>
      <c r="T126" s="24"/>
      <c r="U126" s="24"/>
      <c r="V126" s="30">
        <f t="shared" si="60"/>
        <v>0</v>
      </c>
      <c r="W126" s="31"/>
      <c r="X126" s="29" t="e">
        <f t="shared" si="61"/>
        <v>#N/A</v>
      </c>
      <c r="Y126" s="24"/>
      <c r="Z126" s="32" t="str">
        <f t="shared" si="62"/>
        <v>0</v>
      </c>
      <c r="AA126" s="33">
        <f t="shared" si="63"/>
        <v>0</v>
      </c>
      <c r="AB126" s="34">
        <f t="shared" si="51"/>
        <v>0</v>
      </c>
      <c r="AC126" s="24"/>
      <c r="AD126" s="30">
        <f t="shared" si="64"/>
        <v>0</v>
      </c>
      <c r="AE126" s="24"/>
      <c r="AF126" s="29">
        <f t="shared" si="65"/>
        <v>0</v>
      </c>
      <c r="AG126" s="31"/>
      <c r="AH126" s="29" t="e">
        <f t="shared" si="52"/>
        <v>#N/A</v>
      </c>
      <c r="AI126" s="31"/>
      <c r="AJ126" s="29" t="e">
        <f t="shared" si="53"/>
        <v>#N/A</v>
      </c>
      <c r="AL126" s="35" t="e">
        <f t="shared" si="66"/>
        <v>#N/A</v>
      </c>
    </row>
    <row r="127" spans="1:38" x14ac:dyDescent="0.25">
      <c r="A127" s="22">
        <v>117</v>
      </c>
      <c r="B127" s="23"/>
      <c r="C127" s="24"/>
      <c r="D127" s="25"/>
      <c r="E127" s="26"/>
      <c r="G127" s="38">
        <v>1000</v>
      </c>
      <c r="H127" s="28"/>
      <c r="I127" s="30">
        <f t="shared" si="54"/>
        <v>0</v>
      </c>
      <c r="J127" s="24"/>
      <c r="K127" s="30">
        <f t="shared" si="55"/>
        <v>0</v>
      </c>
      <c r="L127" s="24"/>
      <c r="M127" s="29">
        <f t="shared" si="56"/>
        <v>0</v>
      </c>
      <c r="N127" s="24"/>
      <c r="O127" s="29">
        <f t="shared" si="57"/>
        <v>0</v>
      </c>
      <c r="P127" s="24"/>
      <c r="Q127" s="30">
        <f t="shared" si="58"/>
        <v>0</v>
      </c>
      <c r="R127" s="24"/>
      <c r="S127" s="29">
        <f t="shared" si="59"/>
        <v>0</v>
      </c>
      <c r="T127" s="24"/>
      <c r="U127" s="24"/>
      <c r="V127" s="30">
        <f t="shared" si="60"/>
        <v>0</v>
      </c>
      <c r="W127" s="31"/>
      <c r="X127" s="29" t="e">
        <f t="shared" si="61"/>
        <v>#N/A</v>
      </c>
      <c r="Y127" s="24"/>
      <c r="Z127" s="32" t="str">
        <f t="shared" si="62"/>
        <v>0</v>
      </c>
      <c r="AA127" s="33">
        <f t="shared" si="63"/>
        <v>0</v>
      </c>
      <c r="AB127" s="34">
        <f t="shared" si="51"/>
        <v>0</v>
      </c>
      <c r="AC127" s="24"/>
      <c r="AD127" s="30">
        <f t="shared" si="64"/>
        <v>0</v>
      </c>
      <c r="AE127" s="24"/>
      <c r="AF127" s="29">
        <f t="shared" si="65"/>
        <v>0</v>
      </c>
      <c r="AG127" s="31"/>
      <c r="AH127" s="29" t="e">
        <f t="shared" si="52"/>
        <v>#N/A</v>
      </c>
      <c r="AI127" s="31"/>
      <c r="AJ127" s="29" t="e">
        <f t="shared" si="53"/>
        <v>#N/A</v>
      </c>
      <c r="AL127" s="35" t="e">
        <f t="shared" si="66"/>
        <v>#N/A</v>
      </c>
    </row>
    <row r="128" spans="1:38" x14ac:dyDescent="0.25">
      <c r="A128" s="22">
        <v>118</v>
      </c>
      <c r="B128" s="23"/>
      <c r="C128" s="24"/>
      <c r="D128" s="25"/>
      <c r="E128" s="26"/>
      <c r="G128" s="38">
        <v>1000</v>
      </c>
      <c r="H128" s="28"/>
      <c r="I128" s="30">
        <f t="shared" si="54"/>
        <v>0</v>
      </c>
      <c r="J128" s="24"/>
      <c r="K128" s="30">
        <f t="shared" si="55"/>
        <v>0</v>
      </c>
      <c r="L128" s="24"/>
      <c r="M128" s="29">
        <f t="shared" si="56"/>
        <v>0</v>
      </c>
      <c r="N128" s="24"/>
      <c r="O128" s="29">
        <f t="shared" si="57"/>
        <v>0</v>
      </c>
      <c r="P128" s="24"/>
      <c r="Q128" s="30">
        <f t="shared" si="58"/>
        <v>0</v>
      </c>
      <c r="R128" s="24"/>
      <c r="S128" s="29">
        <f t="shared" si="59"/>
        <v>0</v>
      </c>
      <c r="T128" s="24"/>
      <c r="U128" s="24"/>
      <c r="V128" s="30">
        <f t="shared" si="60"/>
        <v>0</v>
      </c>
      <c r="W128" s="31"/>
      <c r="X128" s="29" t="e">
        <f t="shared" si="61"/>
        <v>#N/A</v>
      </c>
      <c r="Y128" s="24"/>
      <c r="Z128" s="32" t="str">
        <f t="shared" si="62"/>
        <v>0</v>
      </c>
      <c r="AA128" s="33">
        <f t="shared" si="63"/>
        <v>0</v>
      </c>
      <c r="AB128" s="34">
        <f t="shared" si="51"/>
        <v>0</v>
      </c>
      <c r="AC128" s="24"/>
      <c r="AD128" s="30">
        <f t="shared" si="64"/>
        <v>0</v>
      </c>
      <c r="AE128" s="24"/>
      <c r="AF128" s="29">
        <f t="shared" si="65"/>
        <v>0</v>
      </c>
      <c r="AG128" s="31"/>
      <c r="AH128" s="29" t="e">
        <f t="shared" si="52"/>
        <v>#N/A</v>
      </c>
      <c r="AI128" s="31"/>
      <c r="AJ128" s="29" t="e">
        <f t="shared" si="53"/>
        <v>#N/A</v>
      </c>
      <c r="AL128" s="35" t="e">
        <f t="shared" si="66"/>
        <v>#N/A</v>
      </c>
    </row>
    <row r="129" spans="1:38" x14ac:dyDescent="0.25">
      <c r="A129" s="22">
        <v>119</v>
      </c>
      <c r="B129" s="23"/>
      <c r="C129" s="24"/>
      <c r="D129" s="25"/>
      <c r="E129" s="26"/>
      <c r="G129" s="38">
        <v>1000</v>
      </c>
      <c r="H129" s="28"/>
      <c r="I129" s="30">
        <f t="shared" si="54"/>
        <v>0</v>
      </c>
      <c r="J129" s="24"/>
      <c r="K129" s="30">
        <f t="shared" si="55"/>
        <v>0</v>
      </c>
      <c r="L129" s="24"/>
      <c r="M129" s="29">
        <f t="shared" si="56"/>
        <v>0</v>
      </c>
      <c r="N129" s="24"/>
      <c r="O129" s="29">
        <f t="shared" si="57"/>
        <v>0</v>
      </c>
      <c r="P129" s="24"/>
      <c r="Q129" s="30">
        <f t="shared" si="58"/>
        <v>0</v>
      </c>
      <c r="R129" s="24"/>
      <c r="S129" s="29">
        <f t="shared" si="59"/>
        <v>0</v>
      </c>
      <c r="T129" s="24"/>
      <c r="U129" s="24"/>
      <c r="V129" s="30">
        <f t="shared" si="60"/>
        <v>0</v>
      </c>
      <c r="W129" s="31"/>
      <c r="X129" s="29" t="e">
        <f t="shared" si="61"/>
        <v>#N/A</v>
      </c>
      <c r="Y129" s="24"/>
      <c r="Z129" s="32" t="str">
        <f t="shared" si="62"/>
        <v>0</v>
      </c>
      <c r="AA129" s="33">
        <f t="shared" si="63"/>
        <v>0</v>
      </c>
      <c r="AB129" s="34">
        <f t="shared" si="51"/>
        <v>0</v>
      </c>
      <c r="AC129" s="24"/>
      <c r="AD129" s="30">
        <f t="shared" si="64"/>
        <v>0</v>
      </c>
      <c r="AE129" s="24"/>
      <c r="AF129" s="29">
        <f t="shared" si="65"/>
        <v>0</v>
      </c>
      <c r="AG129" s="31"/>
      <c r="AH129" s="29" t="e">
        <f t="shared" si="52"/>
        <v>#N/A</v>
      </c>
      <c r="AI129" s="31"/>
      <c r="AJ129" s="29" t="e">
        <f t="shared" si="53"/>
        <v>#N/A</v>
      </c>
      <c r="AL129" s="35" t="e">
        <f t="shared" si="66"/>
        <v>#N/A</v>
      </c>
    </row>
    <row r="130" spans="1:38" x14ac:dyDescent="0.25">
      <c r="A130" s="22">
        <v>120</v>
      </c>
      <c r="B130" s="23"/>
      <c r="C130" s="24"/>
      <c r="D130" s="25"/>
      <c r="E130" s="26"/>
      <c r="G130" s="38">
        <v>1000</v>
      </c>
      <c r="H130" s="28"/>
      <c r="I130" s="30">
        <f t="shared" si="54"/>
        <v>0</v>
      </c>
      <c r="J130" s="24"/>
      <c r="K130" s="30">
        <f t="shared" si="55"/>
        <v>0</v>
      </c>
      <c r="L130" s="24"/>
      <c r="M130" s="29">
        <f t="shared" si="56"/>
        <v>0</v>
      </c>
      <c r="N130" s="24"/>
      <c r="O130" s="29">
        <f t="shared" si="57"/>
        <v>0</v>
      </c>
      <c r="P130" s="24"/>
      <c r="Q130" s="30">
        <f t="shared" si="58"/>
        <v>0</v>
      </c>
      <c r="R130" s="24"/>
      <c r="S130" s="29">
        <f t="shared" si="59"/>
        <v>0</v>
      </c>
      <c r="T130" s="24"/>
      <c r="U130" s="24"/>
      <c r="V130" s="30">
        <f t="shared" si="60"/>
        <v>0</v>
      </c>
      <c r="W130" s="31"/>
      <c r="X130" s="29" t="e">
        <f t="shared" si="61"/>
        <v>#N/A</v>
      </c>
      <c r="Y130" s="24"/>
      <c r="Z130" s="32" t="str">
        <f t="shared" si="62"/>
        <v>0</v>
      </c>
      <c r="AA130" s="33">
        <f t="shared" si="63"/>
        <v>0</v>
      </c>
      <c r="AB130" s="34">
        <f t="shared" si="51"/>
        <v>0</v>
      </c>
      <c r="AC130" s="24"/>
      <c r="AD130" s="30">
        <f t="shared" si="64"/>
        <v>0</v>
      </c>
      <c r="AE130" s="24"/>
      <c r="AF130" s="29">
        <f t="shared" si="65"/>
        <v>0</v>
      </c>
      <c r="AG130" s="31"/>
      <c r="AH130" s="29" t="e">
        <f t="shared" si="52"/>
        <v>#N/A</v>
      </c>
      <c r="AI130" s="31"/>
      <c r="AJ130" s="29" t="e">
        <f t="shared" si="53"/>
        <v>#N/A</v>
      </c>
      <c r="AL130" s="35" t="e">
        <f t="shared" si="66"/>
        <v>#N/A</v>
      </c>
    </row>
    <row r="131" spans="1:38" x14ac:dyDescent="0.25">
      <c r="A131" s="22">
        <v>121</v>
      </c>
      <c r="B131" s="23"/>
      <c r="C131" s="24"/>
      <c r="D131" s="25"/>
      <c r="E131" s="26"/>
      <c r="G131" s="38">
        <v>1000</v>
      </c>
      <c r="H131" s="28"/>
      <c r="I131" s="30">
        <f t="shared" si="54"/>
        <v>0</v>
      </c>
      <c r="J131" s="24"/>
      <c r="K131" s="30">
        <f t="shared" si="55"/>
        <v>0</v>
      </c>
      <c r="L131" s="24"/>
      <c r="M131" s="29">
        <f t="shared" si="56"/>
        <v>0</v>
      </c>
      <c r="N131" s="24"/>
      <c r="O131" s="29">
        <f t="shared" si="57"/>
        <v>0</v>
      </c>
      <c r="P131" s="24"/>
      <c r="Q131" s="30">
        <f t="shared" si="58"/>
        <v>0</v>
      </c>
      <c r="R131" s="24"/>
      <c r="S131" s="29">
        <f t="shared" si="59"/>
        <v>0</v>
      </c>
      <c r="T131" s="24"/>
      <c r="U131" s="24"/>
      <c r="V131" s="30">
        <f t="shared" si="60"/>
        <v>0</v>
      </c>
      <c r="W131" s="31"/>
      <c r="X131" s="29" t="e">
        <f t="shared" si="61"/>
        <v>#N/A</v>
      </c>
      <c r="Y131" s="24"/>
      <c r="Z131" s="32" t="str">
        <f t="shared" si="62"/>
        <v>0</v>
      </c>
      <c r="AA131" s="33">
        <f t="shared" si="63"/>
        <v>0</v>
      </c>
      <c r="AB131" s="34">
        <f t="shared" ref="AB131:AB160" si="67">AA131*12</f>
        <v>0</v>
      </c>
      <c r="AC131" s="24"/>
      <c r="AD131" s="30">
        <f t="shared" si="64"/>
        <v>0</v>
      </c>
      <c r="AE131" s="24"/>
      <c r="AF131" s="29">
        <f t="shared" si="65"/>
        <v>0</v>
      </c>
      <c r="AG131" s="31"/>
      <c r="AH131" s="29" t="e">
        <f t="shared" si="52"/>
        <v>#N/A</v>
      </c>
      <c r="AI131" s="31"/>
      <c r="AJ131" s="29" t="e">
        <f t="shared" si="53"/>
        <v>#N/A</v>
      </c>
      <c r="AL131" s="35" t="e">
        <f t="shared" si="66"/>
        <v>#N/A</v>
      </c>
    </row>
    <row r="132" spans="1:38" x14ac:dyDescent="0.25">
      <c r="A132" s="22">
        <v>122</v>
      </c>
      <c r="B132" s="23"/>
      <c r="C132" s="24"/>
      <c r="D132" s="25"/>
      <c r="E132" s="26"/>
      <c r="G132" s="38">
        <v>1000</v>
      </c>
      <c r="H132" s="28"/>
      <c r="I132" s="30">
        <f t="shared" si="54"/>
        <v>0</v>
      </c>
      <c r="J132" s="24"/>
      <c r="K132" s="30">
        <f t="shared" si="55"/>
        <v>0</v>
      </c>
      <c r="L132" s="24"/>
      <c r="M132" s="29">
        <f t="shared" si="56"/>
        <v>0</v>
      </c>
      <c r="N132" s="24"/>
      <c r="O132" s="29">
        <f t="shared" si="57"/>
        <v>0</v>
      </c>
      <c r="P132" s="24"/>
      <c r="Q132" s="30">
        <f t="shared" si="58"/>
        <v>0</v>
      </c>
      <c r="R132" s="24"/>
      <c r="S132" s="29">
        <f t="shared" si="59"/>
        <v>0</v>
      </c>
      <c r="T132" s="24"/>
      <c r="U132" s="24"/>
      <c r="V132" s="30">
        <f t="shared" si="60"/>
        <v>0</v>
      </c>
      <c r="W132" s="31"/>
      <c r="X132" s="29" t="e">
        <f t="shared" si="61"/>
        <v>#N/A</v>
      </c>
      <c r="Y132" s="24"/>
      <c r="Z132" s="32" t="str">
        <f t="shared" si="62"/>
        <v>0</v>
      </c>
      <c r="AA132" s="33">
        <f t="shared" si="63"/>
        <v>0</v>
      </c>
      <c r="AB132" s="34">
        <f t="shared" si="67"/>
        <v>0</v>
      </c>
      <c r="AC132" s="24"/>
      <c r="AD132" s="30">
        <f t="shared" si="64"/>
        <v>0</v>
      </c>
      <c r="AE132" s="24"/>
      <c r="AF132" s="29">
        <f t="shared" si="65"/>
        <v>0</v>
      </c>
      <c r="AG132" s="31"/>
      <c r="AH132" s="29" t="e">
        <f t="shared" ref="AH132:AH160" si="68">_xlfn.IFS(AG132="91-100","-28",AG132="81-90","-24",AG132="71-80","-20",AG132="61-70","-16",AG132="51-60","-11.5",AG132="41-50","-7.5",AG132="33-40","-3.5",AG132="assente","0")</f>
        <v>#N/A</v>
      </c>
      <c r="AI132" s="31"/>
      <c r="AJ132" s="29" t="e">
        <f t="shared" si="53"/>
        <v>#N/A</v>
      </c>
      <c r="AL132" s="35" t="e">
        <f t="shared" si="66"/>
        <v>#N/A</v>
      </c>
    </row>
    <row r="133" spans="1:38" x14ac:dyDescent="0.25">
      <c r="A133" s="22">
        <v>123</v>
      </c>
      <c r="B133" s="23"/>
      <c r="C133" s="24"/>
      <c r="D133" s="25"/>
      <c r="E133" s="26"/>
      <c r="G133" s="38">
        <v>1000</v>
      </c>
      <c r="H133" s="28"/>
      <c r="I133" s="30">
        <f t="shared" si="54"/>
        <v>0</v>
      </c>
      <c r="J133" s="24"/>
      <c r="K133" s="30">
        <f t="shared" si="55"/>
        <v>0</v>
      </c>
      <c r="L133" s="24"/>
      <c r="M133" s="29">
        <f t="shared" si="56"/>
        <v>0</v>
      </c>
      <c r="N133" s="24"/>
      <c r="O133" s="29">
        <f t="shared" si="57"/>
        <v>0</v>
      </c>
      <c r="P133" s="24"/>
      <c r="Q133" s="30">
        <f t="shared" si="58"/>
        <v>0</v>
      </c>
      <c r="R133" s="24"/>
      <c r="S133" s="29">
        <f t="shared" si="59"/>
        <v>0</v>
      </c>
      <c r="T133" s="24"/>
      <c r="U133" s="24"/>
      <c r="V133" s="30">
        <f t="shared" si="60"/>
        <v>0</v>
      </c>
      <c r="W133" s="31"/>
      <c r="X133" s="29" t="e">
        <f t="shared" si="61"/>
        <v>#N/A</v>
      </c>
      <c r="Y133" s="24"/>
      <c r="Z133" s="32" t="str">
        <f t="shared" si="62"/>
        <v>0</v>
      </c>
      <c r="AA133" s="33">
        <f t="shared" si="63"/>
        <v>0</v>
      </c>
      <c r="AB133" s="34">
        <f t="shared" si="67"/>
        <v>0</v>
      </c>
      <c r="AC133" s="24"/>
      <c r="AD133" s="30">
        <f t="shared" si="64"/>
        <v>0</v>
      </c>
      <c r="AE133" s="24"/>
      <c r="AF133" s="29">
        <f t="shared" si="65"/>
        <v>0</v>
      </c>
      <c r="AG133" s="31"/>
      <c r="AH133" s="29" t="e">
        <f t="shared" si="68"/>
        <v>#N/A</v>
      </c>
      <c r="AI133" s="31"/>
      <c r="AJ133" s="29" t="e">
        <f t="shared" si="53"/>
        <v>#N/A</v>
      </c>
      <c r="AL133" s="35" t="e">
        <f t="shared" si="66"/>
        <v>#N/A</v>
      </c>
    </row>
    <row r="134" spans="1:38" x14ac:dyDescent="0.25">
      <c r="A134" s="22">
        <v>124</v>
      </c>
      <c r="B134" s="23"/>
      <c r="C134" s="24"/>
      <c r="D134" s="25"/>
      <c r="E134" s="26"/>
      <c r="G134" s="38">
        <v>1000</v>
      </c>
      <c r="H134" s="28"/>
      <c r="I134" s="30">
        <f t="shared" si="54"/>
        <v>0</v>
      </c>
      <c r="J134" s="24"/>
      <c r="K134" s="30">
        <f t="shared" si="55"/>
        <v>0</v>
      </c>
      <c r="L134" s="24"/>
      <c r="M134" s="29">
        <f t="shared" si="56"/>
        <v>0</v>
      </c>
      <c r="N134" s="24"/>
      <c r="O134" s="29">
        <f t="shared" si="57"/>
        <v>0</v>
      </c>
      <c r="P134" s="24"/>
      <c r="Q134" s="30">
        <f t="shared" si="58"/>
        <v>0</v>
      </c>
      <c r="R134" s="24"/>
      <c r="S134" s="29">
        <f t="shared" si="59"/>
        <v>0</v>
      </c>
      <c r="T134" s="24"/>
      <c r="U134" s="24"/>
      <c r="V134" s="30">
        <f t="shared" si="60"/>
        <v>0</v>
      </c>
      <c r="W134" s="31"/>
      <c r="X134" s="29" t="e">
        <f t="shared" si="61"/>
        <v>#N/A</v>
      </c>
      <c r="Y134" s="24"/>
      <c r="Z134" s="32" t="str">
        <f t="shared" si="62"/>
        <v>0</v>
      </c>
      <c r="AA134" s="33">
        <f t="shared" si="63"/>
        <v>0</v>
      </c>
      <c r="AB134" s="34">
        <f t="shared" si="67"/>
        <v>0</v>
      </c>
      <c r="AC134" s="24"/>
      <c r="AD134" s="30">
        <f t="shared" si="64"/>
        <v>0</v>
      </c>
      <c r="AE134" s="24"/>
      <c r="AF134" s="29">
        <f t="shared" si="65"/>
        <v>0</v>
      </c>
      <c r="AG134" s="31"/>
      <c r="AH134" s="29" t="e">
        <f t="shared" si="68"/>
        <v>#N/A</v>
      </c>
      <c r="AI134" s="31"/>
      <c r="AJ134" s="29" t="e">
        <f t="shared" si="53"/>
        <v>#N/A</v>
      </c>
      <c r="AL134" s="35" t="e">
        <f t="shared" si="66"/>
        <v>#N/A</v>
      </c>
    </row>
    <row r="135" spans="1:38" x14ac:dyDescent="0.25">
      <c r="A135" s="22">
        <v>125</v>
      </c>
      <c r="B135" s="23"/>
      <c r="C135" s="24"/>
      <c r="D135" s="25"/>
      <c r="E135" s="26"/>
      <c r="G135" s="38">
        <v>1000</v>
      </c>
      <c r="H135" s="28"/>
      <c r="I135" s="30">
        <f t="shared" si="54"/>
        <v>0</v>
      </c>
      <c r="J135" s="24"/>
      <c r="K135" s="30">
        <f t="shared" si="55"/>
        <v>0</v>
      </c>
      <c r="L135" s="24"/>
      <c r="M135" s="29">
        <f t="shared" si="56"/>
        <v>0</v>
      </c>
      <c r="N135" s="24"/>
      <c r="O135" s="29">
        <f t="shared" si="57"/>
        <v>0</v>
      </c>
      <c r="P135" s="24"/>
      <c r="Q135" s="30">
        <f t="shared" si="58"/>
        <v>0</v>
      </c>
      <c r="R135" s="24"/>
      <c r="S135" s="29">
        <f t="shared" si="59"/>
        <v>0</v>
      </c>
      <c r="T135" s="24"/>
      <c r="U135" s="24"/>
      <c r="V135" s="30">
        <f t="shared" si="60"/>
        <v>0</v>
      </c>
      <c r="W135" s="31"/>
      <c r="X135" s="29" t="e">
        <f t="shared" si="61"/>
        <v>#N/A</v>
      </c>
      <c r="Y135" s="24"/>
      <c r="Z135" s="32" t="str">
        <f t="shared" si="62"/>
        <v>0</v>
      </c>
      <c r="AA135" s="33">
        <f t="shared" si="63"/>
        <v>0</v>
      </c>
      <c r="AB135" s="34">
        <f t="shared" si="67"/>
        <v>0</v>
      </c>
      <c r="AC135" s="24"/>
      <c r="AD135" s="30">
        <f t="shared" si="64"/>
        <v>0</v>
      </c>
      <c r="AE135" s="24"/>
      <c r="AF135" s="29">
        <f t="shared" si="65"/>
        <v>0</v>
      </c>
      <c r="AG135" s="31"/>
      <c r="AH135" s="29" t="e">
        <f t="shared" si="68"/>
        <v>#N/A</v>
      </c>
      <c r="AI135" s="31"/>
      <c r="AJ135" s="29" t="e">
        <f t="shared" ref="AJ135:AJ160" si="69">_xlfn.IFS(AI135="1 cat","-28",AI135="2 cat","-24.5",AI135="3 cat","-21",AI135="4 cat","-17.5",AI135="5 cat","-14",AI135="6 cat","-10.5",AI135="7 cat","-7",AI135="8 cat","-3.5",AI135="assente","0")</f>
        <v>#N/A</v>
      </c>
      <c r="AL135" s="35" t="e">
        <f t="shared" si="66"/>
        <v>#N/A</v>
      </c>
    </row>
    <row r="136" spans="1:38" x14ac:dyDescent="0.25">
      <c r="A136" s="22">
        <v>126</v>
      </c>
      <c r="B136" s="23"/>
      <c r="C136" s="24"/>
      <c r="D136" s="25"/>
      <c r="E136" s="26"/>
      <c r="G136" s="38">
        <v>1000</v>
      </c>
      <c r="H136" s="28"/>
      <c r="I136" s="30">
        <f t="shared" si="54"/>
        <v>0</v>
      </c>
      <c r="J136" s="24"/>
      <c r="K136" s="30">
        <f t="shared" si="55"/>
        <v>0</v>
      </c>
      <c r="L136" s="24"/>
      <c r="M136" s="29">
        <f t="shared" si="56"/>
        <v>0</v>
      </c>
      <c r="N136" s="24"/>
      <c r="O136" s="29">
        <f t="shared" si="57"/>
        <v>0</v>
      </c>
      <c r="P136" s="24"/>
      <c r="Q136" s="30">
        <f t="shared" si="58"/>
        <v>0</v>
      </c>
      <c r="R136" s="24"/>
      <c r="S136" s="29">
        <f t="shared" si="59"/>
        <v>0</v>
      </c>
      <c r="T136" s="24"/>
      <c r="U136" s="24"/>
      <c r="V136" s="30">
        <f t="shared" si="60"/>
        <v>0</v>
      </c>
      <c r="W136" s="31"/>
      <c r="X136" s="29" t="e">
        <f t="shared" si="61"/>
        <v>#N/A</v>
      </c>
      <c r="Y136" s="24"/>
      <c r="Z136" s="32" t="str">
        <f t="shared" si="62"/>
        <v>0</v>
      </c>
      <c r="AA136" s="33">
        <f t="shared" si="63"/>
        <v>0</v>
      </c>
      <c r="AB136" s="34">
        <f t="shared" si="67"/>
        <v>0</v>
      </c>
      <c r="AC136" s="24"/>
      <c r="AD136" s="30">
        <f t="shared" si="64"/>
        <v>0</v>
      </c>
      <c r="AE136" s="24"/>
      <c r="AF136" s="29">
        <f t="shared" si="65"/>
        <v>0</v>
      </c>
      <c r="AG136" s="31"/>
      <c r="AH136" s="29" t="e">
        <f t="shared" si="68"/>
        <v>#N/A</v>
      </c>
      <c r="AI136" s="31"/>
      <c r="AJ136" s="29" t="e">
        <f t="shared" si="69"/>
        <v>#N/A</v>
      </c>
      <c r="AL136" s="35" t="e">
        <f t="shared" si="66"/>
        <v>#N/A</v>
      </c>
    </row>
    <row r="137" spans="1:38" x14ac:dyDescent="0.25">
      <c r="A137" s="22">
        <v>127</v>
      </c>
      <c r="B137" s="23"/>
      <c r="C137" s="24"/>
      <c r="D137" s="25"/>
      <c r="E137" s="26"/>
      <c r="G137" s="38">
        <v>1000</v>
      </c>
      <c r="H137" s="28"/>
      <c r="I137" s="30">
        <f t="shared" si="54"/>
        <v>0</v>
      </c>
      <c r="J137" s="24"/>
      <c r="K137" s="30">
        <f t="shared" si="55"/>
        <v>0</v>
      </c>
      <c r="L137" s="24"/>
      <c r="M137" s="29">
        <f t="shared" si="56"/>
        <v>0</v>
      </c>
      <c r="N137" s="24"/>
      <c r="O137" s="29">
        <f t="shared" si="57"/>
        <v>0</v>
      </c>
      <c r="P137" s="24"/>
      <c r="Q137" s="30">
        <f t="shared" si="58"/>
        <v>0</v>
      </c>
      <c r="R137" s="24"/>
      <c r="S137" s="29">
        <f t="shared" si="59"/>
        <v>0</v>
      </c>
      <c r="T137" s="24"/>
      <c r="U137" s="24"/>
      <c r="V137" s="30">
        <f t="shared" si="60"/>
        <v>0</v>
      </c>
      <c r="W137" s="31"/>
      <c r="X137" s="29" t="e">
        <f t="shared" si="61"/>
        <v>#N/A</v>
      </c>
      <c r="Y137" s="24"/>
      <c r="Z137" s="32" t="str">
        <f t="shared" si="62"/>
        <v>0</v>
      </c>
      <c r="AA137" s="33">
        <f t="shared" si="63"/>
        <v>0</v>
      </c>
      <c r="AB137" s="34">
        <f t="shared" si="67"/>
        <v>0</v>
      </c>
      <c r="AC137" s="24"/>
      <c r="AD137" s="30">
        <f t="shared" si="64"/>
        <v>0</v>
      </c>
      <c r="AE137" s="24"/>
      <c r="AF137" s="29">
        <f t="shared" si="65"/>
        <v>0</v>
      </c>
      <c r="AG137" s="31"/>
      <c r="AH137" s="29" t="e">
        <f t="shared" si="68"/>
        <v>#N/A</v>
      </c>
      <c r="AI137" s="31"/>
      <c r="AJ137" s="29" t="e">
        <f t="shared" si="69"/>
        <v>#N/A</v>
      </c>
      <c r="AL137" s="35" t="e">
        <f t="shared" si="66"/>
        <v>#N/A</v>
      </c>
    </row>
    <row r="138" spans="1:38" x14ac:dyDescent="0.25">
      <c r="A138" s="22">
        <v>128</v>
      </c>
      <c r="B138" s="23"/>
      <c r="C138" s="24"/>
      <c r="D138" s="25"/>
      <c r="E138" s="26"/>
      <c r="G138" s="38">
        <v>1000</v>
      </c>
      <c r="H138" s="28"/>
      <c r="I138" s="30">
        <f t="shared" si="54"/>
        <v>0</v>
      </c>
      <c r="J138" s="24"/>
      <c r="K138" s="30">
        <f t="shared" si="55"/>
        <v>0</v>
      </c>
      <c r="L138" s="24"/>
      <c r="M138" s="29">
        <f t="shared" si="56"/>
        <v>0</v>
      </c>
      <c r="N138" s="24"/>
      <c r="O138" s="29">
        <f t="shared" si="57"/>
        <v>0</v>
      </c>
      <c r="P138" s="24"/>
      <c r="Q138" s="30">
        <f t="shared" si="58"/>
        <v>0</v>
      </c>
      <c r="R138" s="24"/>
      <c r="S138" s="29">
        <f t="shared" si="59"/>
        <v>0</v>
      </c>
      <c r="T138" s="24"/>
      <c r="U138" s="24"/>
      <c r="V138" s="30">
        <f t="shared" si="60"/>
        <v>0</v>
      </c>
      <c r="W138" s="31"/>
      <c r="X138" s="29" t="e">
        <f t="shared" si="61"/>
        <v>#N/A</v>
      </c>
      <c r="Y138" s="24"/>
      <c r="Z138" s="32" t="str">
        <f t="shared" si="62"/>
        <v>0</v>
      </c>
      <c r="AA138" s="33">
        <f t="shared" si="63"/>
        <v>0</v>
      </c>
      <c r="AB138" s="34">
        <f t="shared" si="67"/>
        <v>0</v>
      </c>
      <c r="AC138" s="24"/>
      <c r="AD138" s="30">
        <f t="shared" si="64"/>
        <v>0</v>
      </c>
      <c r="AE138" s="24"/>
      <c r="AF138" s="29">
        <f t="shared" si="65"/>
        <v>0</v>
      </c>
      <c r="AG138" s="31"/>
      <c r="AH138" s="29" t="e">
        <f t="shared" si="68"/>
        <v>#N/A</v>
      </c>
      <c r="AI138" s="31"/>
      <c r="AJ138" s="29" t="e">
        <f t="shared" si="69"/>
        <v>#N/A</v>
      </c>
      <c r="AL138" s="35" t="e">
        <f t="shared" si="66"/>
        <v>#N/A</v>
      </c>
    </row>
    <row r="139" spans="1:38" x14ac:dyDescent="0.25">
      <c r="A139" s="22">
        <v>129</v>
      </c>
      <c r="B139" s="23"/>
      <c r="C139" s="24"/>
      <c r="D139" s="25"/>
      <c r="E139" s="26"/>
      <c r="G139" s="38">
        <v>1000</v>
      </c>
      <c r="H139" s="28"/>
      <c r="I139" s="30">
        <f t="shared" ref="I139:I160" si="70">IF(H139="si",-12,0)</f>
        <v>0</v>
      </c>
      <c r="J139" s="24"/>
      <c r="K139" s="30">
        <f t="shared" ref="K139:K160" si="71">J139*-12</f>
        <v>0</v>
      </c>
      <c r="L139" s="24"/>
      <c r="M139" s="29">
        <f t="shared" ref="M139:M160" si="72">L139*-12</f>
        <v>0</v>
      </c>
      <c r="N139" s="24"/>
      <c r="O139" s="29">
        <f t="shared" ref="O139:O160" si="73">N139*-12</f>
        <v>0</v>
      </c>
      <c r="P139" s="24"/>
      <c r="Q139" s="30">
        <f t="shared" ref="Q139:Q160" si="74">P139*-12</f>
        <v>0</v>
      </c>
      <c r="R139" s="24"/>
      <c r="S139" s="29">
        <f t="shared" ref="S139:S160" si="75">R139*-12</f>
        <v>0</v>
      </c>
      <c r="T139" s="24"/>
      <c r="U139" s="24"/>
      <c r="V139" s="30">
        <f t="shared" ref="V139:V160" si="76">IF(H139=U139,T139*-12,0)</f>
        <v>0</v>
      </c>
      <c r="W139" s="31"/>
      <c r="X139" s="29" t="e">
        <f t="shared" ref="X139:X160" si="77">_xlfn.IFS(W139="da 4132,01 a 4468,00","1",W139="da 4648,01 a 5164,00","2",W139="da 5164,01 a 5733,00","3",W139="da 5733,01 a 6300,00","4",W139="da 6300,01 a 6817,00","7",W139="da 6817,01 a 7385,00","11",W139="da 7385,01 a 7953,00","16",W139="da 7953,01 a 8522,00","22",W139="da 8522,01 a 9090,00","29",W139="senza reddito","0")</f>
        <v>#N/A</v>
      </c>
      <c r="Y139" s="24"/>
      <c r="Z139" s="32" t="str">
        <f t="shared" ref="Z139:Z160" si="78">IF(Y139=0,"0",(Y139-9090)/516)</f>
        <v>0</v>
      </c>
      <c r="AA139" s="33">
        <f t="shared" ref="AA139:AA160" si="79">ROUNDDOWN(Z139,0)</f>
        <v>0</v>
      </c>
      <c r="AB139" s="34">
        <f t="shared" si="67"/>
        <v>0</v>
      </c>
      <c r="AC139" s="24"/>
      <c r="AD139" s="30">
        <f t="shared" ref="AD139:AD160" si="80">AC139*-1</f>
        <v>0</v>
      </c>
      <c r="AE139" s="24"/>
      <c r="AF139" s="29">
        <f t="shared" ref="AF139:AF160" si="81">AE139*1</f>
        <v>0</v>
      </c>
      <c r="AG139" s="31"/>
      <c r="AH139" s="29" t="e">
        <f t="shared" si="68"/>
        <v>#N/A</v>
      </c>
      <c r="AI139" s="31"/>
      <c r="AJ139" s="29" t="e">
        <f t="shared" si="69"/>
        <v>#N/A</v>
      </c>
      <c r="AL139" s="35" t="e">
        <f t="shared" ref="AL139:AL160" si="82">G139+I139+K139+M139+O139+Q139+S139+V139+X139+AB139+AD139+AF139+AH139+AJ139</f>
        <v>#N/A</v>
      </c>
    </row>
    <row r="140" spans="1:38" x14ac:dyDescent="0.25">
      <c r="A140" s="22">
        <v>130</v>
      </c>
      <c r="B140" s="23"/>
      <c r="C140" s="24"/>
      <c r="D140" s="25"/>
      <c r="E140" s="26"/>
      <c r="G140" s="38">
        <v>1000</v>
      </c>
      <c r="H140" s="28"/>
      <c r="I140" s="30">
        <f t="shared" si="70"/>
        <v>0</v>
      </c>
      <c r="J140" s="24"/>
      <c r="K140" s="30">
        <f t="shared" si="71"/>
        <v>0</v>
      </c>
      <c r="L140" s="24"/>
      <c r="M140" s="29">
        <f t="shared" si="72"/>
        <v>0</v>
      </c>
      <c r="N140" s="24"/>
      <c r="O140" s="29">
        <f t="shared" si="73"/>
        <v>0</v>
      </c>
      <c r="P140" s="24"/>
      <c r="Q140" s="30">
        <f t="shared" si="74"/>
        <v>0</v>
      </c>
      <c r="R140" s="24"/>
      <c r="S140" s="29">
        <f t="shared" si="75"/>
        <v>0</v>
      </c>
      <c r="T140" s="24"/>
      <c r="U140" s="24"/>
      <c r="V140" s="30">
        <f t="shared" si="76"/>
        <v>0</v>
      </c>
      <c r="W140" s="31"/>
      <c r="X140" s="29" t="e">
        <f t="shared" si="77"/>
        <v>#N/A</v>
      </c>
      <c r="Y140" s="24"/>
      <c r="Z140" s="32" t="str">
        <f t="shared" si="78"/>
        <v>0</v>
      </c>
      <c r="AA140" s="33">
        <f t="shared" si="79"/>
        <v>0</v>
      </c>
      <c r="AB140" s="34">
        <f t="shared" si="67"/>
        <v>0</v>
      </c>
      <c r="AC140" s="24"/>
      <c r="AD140" s="30">
        <f t="shared" si="80"/>
        <v>0</v>
      </c>
      <c r="AE140" s="24"/>
      <c r="AF140" s="29">
        <f t="shared" si="81"/>
        <v>0</v>
      </c>
      <c r="AG140" s="31"/>
      <c r="AH140" s="29" t="e">
        <f t="shared" si="68"/>
        <v>#N/A</v>
      </c>
      <c r="AI140" s="31"/>
      <c r="AJ140" s="29" t="e">
        <f t="shared" si="69"/>
        <v>#N/A</v>
      </c>
      <c r="AL140" s="35" t="e">
        <f t="shared" si="82"/>
        <v>#N/A</v>
      </c>
    </row>
    <row r="141" spans="1:38" x14ac:dyDescent="0.25">
      <c r="A141" s="22">
        <v>131</v>
      </c>
      <c r="B141" s="23"/>
      <c r="C141" s="24"/>
      <c r="D141" s="25"/>
      <c r="E141" s="26"/>
      <c r="G141" s="38">
        <v>1000</v>
      </c>
      <c r="H141" s="28"/>
      <c r="I141" s="30">
        <f t="shared" si="70"/>
        <v>0</v>
      </c>
      <c r="J141" s="24"/>
      <c r="K141" s="30">
        <f t="shared" si="71"/>
        <v>0</v>
      </c>
      <c r="L141" s="24"/>
      <c r="M141" s="29">
        <f t="shared" si="72"/>
        <v>0</v>
      </c>
      <c r="N141" s="24"/>
      <c r="O141" s="29">
        <f t="shared" si="73"/>
        <v>0</v>
      </c>
      <c r="P141" s="24"/>
      <c r="Q141" s="30">
        <f t="shared" si="74"/>
        <v>0</v>
      </c>
      <c r="R141" s="24"/>
      <c r="S141" s="29">
        <f t="shared" si="75"/>
        <v>0</v>
      </c>
      <c r="T141" s="24"/>
      <c r="U141" s="24"/>
      <c r="V141" s="30">
        <f t="shared" si="76"/>
        <v>0</v>
      </c>
      <c r="W141" s="31"/>
      <c r="X141" s="29" t="e">
        <f t="shared" si="77"/>
        <v>#N/A</v>
      </c>
      <c r="Y141" s="24"/>
      <c r="Z141" s="32" t="str">
        <f t="shared" si="78"/>
        <v>0</v>
      </c>
      <c r="AA141" s="33">
        <f t="shared" si="79"/>
        <v>0</v>
      </c>
      <c r="AB141" s="34">
        <f t="shared" si="67"/>
        <v>0</v>
      </c>
      <c r="AC141" s="24"/>
      <c r="AD141" s="30">
        <f t="shared" si="80"/>
        <v>0</v>
      </c>
      <c r="AE141" s="24"/>
      <c r="AF141" s="29">
        <f t="shared" si="81"/>
        <v>0</v>
      </c>
      <c r="AG141" s="31"/>
      <c r="AH141" s="29" t="e">
        <f t="shared" si="68"/>
        <v>#N/A</v>
      </c>
      <c r="AI141" s="31"/>
      <c r="AJ141" s="29" t="e">
        <f t="shared" si="69"/>
        <v>#N/A</v>
      </c>
      <c r="AL141" s="35" t="e">
        <f t="shared" si="82"/>
        <v>#N/A</v>
      </c>
    </row>
    <row r="142" spans="1:38" x14ac:dyDescent="0.25">
      <c r="A142" s="22">
        <v>132</v>
      </c>
      <c r="B142" s="23"/>
      <c r="C142" s="24"/>
      <c r="D142" s="25"/>
      <c r="E142" s="26"/>
      <c r="G142" s="38">
        <v>1000</v>
      </c>
      <c r="H142" s="28"/>
      <c r="I142" s="30">
        <f t="shared" si="70"/>
        <v>0</v>
      </c>
      <c r="J142" s="24"/>
      <c r="K142" s="30">
        <f t="shared" si="71"/>
        <v>0</v>
      </c>
      <c r="L142" s="24"/>
      <c r="M142" s="29">
        <f t="shared" si="72"/>
        <v>0</v>
      </c>
      <c r="N142" s="24"/>
      <c r="O142" s="29">
        <f t="shared" si="73"/>
        <v>0</v>
      </c>
      <c r="P142" s="24"/>
      <c r="Q142" s="30">
        <f t="shared" si="74"/>
        <v>0</v>
      </c>
      <c r="R142" s="24"/>
      <c r="S142" s="29">
        <f t="shared" si="75"/>
        <v>0</v>
      </c>
      <c r="T142" s="24"/>
      <c r="U142" s="24"/>
      <c r="V142" s="30">
        <f t="shared" si="76"/>
        <v>0</v>
      </c>
      <c r="W142" s="31"/>
      <c r="X142" s="29" t="e">
        <f t="shared" si="77"/>
        <v>#N/A</v>
      </c>
      <c r="Y142" s="24"/>
      <c r="Z142" s="32" t="str">
        <f t="shared" si="78"/>
        <v>0</v>
      </c>
      <c r="AA142" s="33">
        <f t="shared" si="79"/>
        <v>0</v>
      </c>
      <c r="AB142" s="34">
        <f t="shared" si="67"/>
        <v>0</v>
      </c>
      <c r="AC142" s="24"/>
      <c r="AD142" s="30">
        <f t="shared" si="80"/>
        <v>0</v>
      </c>
      <c r="AE142" s="24"/>
      <c r="AF142" s="29">
        <f t="shared" si="81"/>
        <v>0</v>
      </c>
      <c r="AG142" s="31"/>
      <c r="AH142" s="29" t="e">
        <f t="shared" si="68"/>
        <v>#N/A</v>
      </c>
      <c r="AI142" s="31"/>
      <c r="AJ142" s="29" t="e">
        <f t="shared" si="69"/>
        <v>#N/A</v>
      </c>
      <c r="AL142" s="35" t="e">
        <f t="shared" si="82"/>
        <v>#N/A</v>
      </c>
    </row>
    <row r="143" spans="1:38" x14ac:dyDescent="0.25">
      <c r="A143" s="22">
        <v>133</v>
      </c>
      <c r="B143" s="23"/>
      <c r="C143" s="24"/>
      <c r="D143" s="25"/>
      <c r="E143" s="26"/>
      <c r="G143" s="38">
        <v>1000</v>
      </c>
      <c r="H143" s="28"/>
      <c r="I143" s="30">
        <f t="shared" si="70"/>
        <v>0</v>
      </c>
      <c r="J143" s="24"/>
      <c r="K143" s="30">
        <f t="shared" si="71"/>
        <v>0</v>
      </c>
      <c r="L143" s="24"/>
      <c r="M143" s="29">
        <f t="shared" si="72"/>
        <v>0</v>
      </c>
      <c r="N143" s="24"/>
      <c r="O143" s="29">
        <f t="shared" si="73"/>
        <v>0</v>
      </c>
      <c r="P143" s="24"/>
      <c r="Q143" s="30">
        <f t="shared" si="74"/>
        <v>0</v>
      </c>
      <c r="R143" s="24"/>
      <c r="S143" s="29">
        <f t="shared" si="75"/>
        <v>0</v>
      </c>
      <c r="T143" s="24"/>
      <c r="U143" s="24"/>
      <c r="V143" s="30">
        <f t="shared" si="76"/>
        <v>0</v>
      </c>
      <c r="W143" s="31"/>
      <c r="X143" s="29" t="e">
        <f t="shared" si="77"/>
        <v>#N/A</v>
      </c>
      <c r="Y143" s="24"/>
      <c r="Z143" s="32" t="str">
        <f t="shared" si="78"/>
        <v>0</v>
      </c>
      <c r="AA143" s="33">
        <f t="shared" si="79"/>
        <v>0</v>
      </c>
      <c r="AB143" s="34">
        <f t="shared" si="67"/>
        <v>0</v>
      </c>
      <c r="AC143" s="24"/>
      <c r="AD143" s="30">
        <f t="shared" si="80"/>
        <v>0</v>
      </c>
      <c r="AE143" s="24"/>
      <c r="AF143" s="29">
        <f t="shared" si="81"/>
        <v>0</v>
      </c>
      <c r="AG143" s="31"/>
      <c r="AH143" s="29" t="e">
        <f t="shared" si="68"/>
        <v>#N/A</v>
      </c>
      <c r="AI143" s="31"/>
      <c r="AJ143" s="29" t="e">
        <f t="shared" si="69"/>
        <v>#N/A</v>
      </c>
      <c r="AL143" s="35" t="e">
        <f t="shared" si="82"/>
        <v>#N/A</v>
      </c>
    </row>
    <row r="144" spans="1:38" x14ac:dyDescent="0.25">
      <c r="A144" s="22">
        <v>134</v>
      </c>
      <c r="B144" s="23"/>
      <c r="C144" s="24"/>
      <c r="D144" s="25"/>
      <c r="E144" s="26"/>
      <c r="G144" s="38">
        <v>1000</v>
      </c>
      <c r="H144" s="28"/>
      <c r="I144" s="30">
        <f t="shared" si="70"/>
        <v>0</v>
      </c>
      <c r="J144" s="24"/>
      <c r="K144" s="30">
        <f t="shared" si="71"/>
        <v>0</v>
      </c>
      <c r="L144" s="24"/>
      <c r="M144" s="29">
        <f t="shared" si="72"/>
        <v>0</v>
      </c>
      <c r="N144" s="24"/>
      <c r="O144" s="29">
        <f t="shared" si="73"/>
        <v>0</v>
      </c>
      <c r="P144" s="24"/>
      <c r="Q144" s="30">
        <f t="shared" si="74"/>
        <v>0</v>
      </c>
      <c r="R144" s="24"/>
      <c r="S144" s="29">
        <f t="shared" si="75"/>
        <v>0</v>
      </c>
      <c r="T144" s="24"/>
      <c r="U144" s="24"/>
      <c r="V144" s="30">
        <f t="shared" si="76"/>
        <v>0</v>
      </c>
      <c r="W144" s="31"/>
      <c r="X144" s="29" t="e">
        <f t="shared" si="77"/>
        <v>#N/A</v>
      </c>
      <c r="Y144" s="24"/>
      <c r="Z144" s="32" t="str">
        <f t="shared" si="78"/>
        <v>0</v>
      </c>
      <c r="AA144" s="33">
        <f t="shared" si="79"/>
        <v>0</v>
      </c>
      <c r="AB144" s="34">
        <f t="shared" si="67"/>
        <v>0</v>
      </c>
      <c r="AC144" s="24"/>
      <c r="AD144" s="30">
        <f t="shared" si="80"/>
        <v>0</v>
      </c>
      <c r="AE144" s="24"/>
      <c r="AF144" s="29">
        <f t="shared" si="81"/>
        <v>0</v>
      </c>
      <c r="AG144" s="31"/>
      <c r="AH144" s="29" t="e">
        <f t="shared" si="68"/>
        <v>#N/A</v>
      </c>
      <c r="AI144" s="31"/>
      <c r="AJ144" s="29" t="e">
        <f t="shared" si="69"/>
        <v>#N/A</v>
      </c>
      <c r="AL144" s="35" t="e">
        <f t="shared" si="82"/>
        <v>#N/A</v>
      </c>
    </row>
    <row r="145" spans="1:38" x14ac:dyDescent="0.25">
      <c r="A145" s="22">
        <v>135</v>
      </c>
      <c r="B145" s="23"/>
      <c r="C145" s="24"/>
      <c r="D145" s="25"/>
      <c r="E145" s="26"/>
      <c r="G145" s="38">
        <v>1000</v>
      </c>
      <c r="H145" s="28"/>
      <c r="I145" s="30">
        <f t="shared" si="70"/>
        <v>0</v>
      </c>
      <c r="J145" s="24"/>
      <c r="K145" s="30">
        <f t="shared" si="71"/>
        <v>0</v>
      </c>
      <c r="L145" s="24"/>
      <c r="M145" s="29">
        <f t="shared" si="72"/>
        <v>0</v>
      </c>
      <c r="N145" s="24"/>
      <c r="O145" s="29">
        <f t="shared" si="73"/>
        <v>0</v>
      </c>
      <c r="P145" s="24"/>
      <c r="Q145" s="30">
        <f t="shared" si="74"/>
        <v>0</v>
      </c>
      <c r="R145" s="24"/>
      <c r="S145" s="29">
        <f t="shared" si="75"/>
        <v>0</v>
      </c>
      <c r="T145" s="24"/>
      <c r="U145" s="24"/>
      <c r="V145" s="30">
        <f t="shared" si="76"/>
        <v>0</v>
      </c>
      <c r="W145" s="31"/>
      <c r="X145" s="29" t="e">
        <f t="shared" si="77"/>
        <v>#N/A</v>
      </c>
      <c r="Y145" s="24"/>
      <c r="Z145" s="32" t="str">
        <f t="shared" si="78"/>
        <v>0</v>
      </c>
      <c r="AA145" s="33">
        <f t="shared" si="79"/>
        <v>0</v>
      </c>
      <c r="AB145" s="34">
        <f t="shared" si="67"/>
        <v>0</v>
      </c>
      <c r="AC145" s="24"/>
      <c r="AD145" s="30">
        <f t="shared" si="80"/>
        <v>0</v>
      </c>
      <c r="AE145" s="24"/>
      <c r="AF145" s="29">
        <f t="shared" si="81"/>
        <v>0</v>
      </c>
      <c r="AG145" s="31"/>
      <c r="AH145" s="29" t="e">
        <f t="shared" si="68"/>
        <v>#N/A</v>
      </c>
      <c r="AI145" s="31"/>
      <c r="AJ145" s="29" t="e">
        <f t="shared" si="69"/>
        <v>#N/A</v>
      </c>
      <c r="AL145" s="35" t="e">
        <f t="shared" si="82"/>
        <v>#N/A</v>
      </c>
    </row>
    <row r="146" spans="1:38" x14ac:dyDescent="0.25">
      <c r="A146" s="22">
        <v>136</v>
      </c>
      <c r="B146" s="23"/>
      <c r="C146" s="24"/>
      <c r="D146" s="25"/>
      <c r="E146" s="26"/>
      <c r="G146" s="38">
        <v>1000</v>
      </c>
      <c r="H146" s="28"/>
      <c r="I146" s="30">
        <f t="shared" si="70"/>
        <v>0</v>
      </c>
      <c r="J146" s="24"/>
      <c r="K146" s="30">
        <f t="shared" si="71"/>
        <v>0</v>
      </c>
      <c r="L146" s="24"/>
      <c r="M146" s="29">
        <f t="shared" si="72"/>
        <v>0</v>
      </c>
      <c r="N146" s="24"/>
      <c r="O146" s="29">
        <f t="shared" si="73"/>
        <v>0</v>
      </c>
      <c r="P146" s="24"/>
      <c r="Q146" s="30">
        <f t="shared" si="74"/>
        <v>0</v>
      </c>
      <c r="R146" s="24"/>
      <c r="S146" s="29">
        <f t="shared" si="75"/>
        <v>0</v>
      </c>
      <c r="T146" s="24"/>
      <c r="U146" s="24"/>
      <c r="V146" s="30">
        <f t="shared" si="76"/>
        <v>0</v>
      </c>
      <c r="W146" s="31"/>
      <c r="X146" s="29" t="e">
        <f t="shared" si="77"/>
        <v>#N/A</v>
      </c>
      <c r="Y146" s="24"/>
      <c r="Z146" s="32" t="str">
        <f t="shared" si="78"/>
        <v>0</v>
      </c>
      <c r="AA146" s="33">
        <f t="shared" si="79"/>
        <v>0</v>
      </c>
      <c r="AB146" s="34">
        <f t="shared" si="67"/>
        <v>0</v>
      </c>
      <c r="AC146" s="24"/>
      <c r="AD146" s="30">
        <f t="shared" si="80"/>
        <v>0</v>
      </c>
      <c r="AE146" s="24"/>
      <c r="AF146" s="29">
        <f t="shared" si="81"/>
        <v>0</v>
      </c>
      <c r="AG146" s="31"/>
      <c r="AH146" s="29" t="e">
        <f t="shared" si="68"/>
        <v>#N/A</v>
      </c>
      <c r="AI146" s="31"/>
      <c r="AJ146" s="29" t="e">
        <f t="shared" si="69"/>
        <v>#N/A</v>
      </c>
      <c r="AL146" s="35" t="e">
        <f t="shared" si="82"/>
        <v>#N/A</v>
      </c>
    </row>
    <row r="147" spans="1:38" x14ac:dyDescent="0.25">
      <c r="A147" s="22">
        <v>137</v>
      </c>
      <c r="B147" s="23"/>
      <c r="C147" s="24"/>
      <c r="D147" s="25"/>
      <c r="E147" s="26"/>
      <c r="G147" s="38">
        <v>1000</v>
      </c>
      <c r="H147" s="28"/>
      <c r="I147" s="30">
        <f t="shared" si="70"/>
        <v>0</v>
      </c>
      <c r="J147" s="24"/>
      <c r="K147" s="30">
        <f t="shared" si="71"/>
        <v>0</v>
      </c>
      <c r="L147" s="24"/>
      <c r="M147" s="29">
        <f t="shared" si="72"/>
        <v>0</v>
      </c>
      <c r="N147" s="24"/>
      <c r="O147" s="29">
        <f t="shared" si="73"/>
        <v>0</v>
      </c>
      <c r="P147" s="24"/>
      <c r="Q147" s="30">
        <f t="shared" si="74"/>
        <v>0</v>
      </c>
      <c r="R147" s="24"/>
      <c r="S147" s="29">
        <f t="shared" si="75"/>
        <v>0</v>
      </c>
      <c r="T147" s="24"/>
      <c r="U147" s="24"/>
      <c r="V147" s="30">
        <f t="shared" si="76"/>
        <v>0</v>
      </c>
      <c r="W147" s="31"/>
      <c r="X147" s="29" t="e">
        <f t="shared" si="77"/>
        <v>#N/A</v>
      </c>
      <c r="Y147" s="24"/>
      <c r="Z147" s="32" t="str">
        <f t="shared" si="78"/>
        <v>0</v>
      </c>
      <c r="AA147" s="33">
        <f t="shared" si="79"/>
        <v>0</v>
      </c>
      <c r="AB147" s="34">
        <f t="shared" si="67"/>
        <v>0</v>
      </c>
      <c r="AC147" s="24"/>
      <c r="AD147" s="30">
        <f t="shared" si="80"/>
        <v>0</v>
      </c>
      <c r="AE147" s="24"/>
      <c r="AF147" s="29">
        <f t="shared" si="81"/>
        <v>0</v>
      </c>
      <c r="AG147" s="31"/>
      <c r="AH147" s="29" t="e">
        <f t="shared" si="68"/>
        <v>#N/A</v>
      </c>
      <c r="AI147" s="31"/>
      <c r="AJ147" s="29" t="e">
        <f t="shared" si="69"/>
        <v>#N/A</v>
      </c>
      <c r="AL147" s="35" t="e">
        <f t="shared" si="82"/>
        <v>#N/A</v>
      </c>
    </row>
    <row r="148" spans="1:38" x14ac:dyDescent="0.25">
      <c r="A148" s="22">
        <v>138</v>
      </c>
      <c r="B148" s="23"/>
      <c r="C148" s="24"/>
      <c r="D148" s="25"/>
      <c r="E148" s="26"/>
      <c r="G148" s="38">
        <v>1000</v>
      </c>
      <c r="H148" s="28"/>
      <c r="I148" s="30">
        <f t="shared" si="70"/>
        <v>0</v>
      </c>
      <c r="J148" s="24"/>
      <c r="K148" s="30">
        <f t="shared" si="71"/>
        <v>0</v>
      </c>
      <c r="L148" s="24"/>
      <c r="M148" s="29">
        <f t="shared" si="72"/>
        <v>0</v>
      </c>
      <c r="N148" s="24"/>
      <c r="O148" s="29">
        <f t="shared" si="73"/>
        <v>0</v>
      </c>
      <c r="P148" s="24"/>
      <c r="Q148" s="30">
        <f t="shared" si="74"/>
        <v>0</v>
      </c>
      <c r="R148" s="24"/>
      <c r="S148" s="29">
        <f t="shared" si="75"/>
        <v>0</v>
      </c>
      <c r="T148" s="24"/>
      <c r="U148" s="24"/>
      <c r="V148" s="30">
        <f t="shared" si="76"/>
        <v>0</v>
      </c>
      <c r="W148" s="31"/>
      <c r="X148" s="29" t="e">
        <f t="shared" si="77"/>
        <v>#N/A</v>
      </c>
      <c r="Y148" s="24"/>
      <c r="Z148" s="32" t="str">
        <f t="shared" si="78"/>
        <v>0</v>
      </c>
      <c r="AA148" s="33">
        <f t="shared" si="79"/>
        <v>0</v>
      </c>
      <c r="AB148" s="34">
        <f t="shared" si="67"/>
        <v>0</v>
      </c>
      <c r="AC148" s="24"/>
      <c r="AD148" s="30">
        <f t="shared" si="80"/>
        <v>0</v>
      </c>
      <c r="AE148" s="24"/>
      <c r="AF148" s="29">
        <f t="shared" si="81"/>
        <v>0</v>
      </c>
      <c r="AG148" s="31"/>
      <c r="AH148" s="29" t="e">
        <f t="shared" si="68"/>
        <v>#N/A</v>
      </c>
      <c r="AI148" s="31"/>
      <c r="AJ148" s="29" t="e">
        <f t="shared" si="69"/>
        <v>#N/A</v>
      </c>
      <c r="AL148" s="35" t="e">
        <f t="shared" si="82"/>
        <v>#N/A</v>
      </c>
    </row>
    <row r="149" spans="1:38" x14ac:dyDescent="0.25">
      <c r="A149" s="22">
        <v>139</v>
      </c>
      <c r="B149" s="23"/>
      <c r="C149" s="24"/>
      <c r="D149" s="25"/>
      <c r="E149" s="26"/>
      <c r="G149" s="38">
        <v>1000</v>
      </c>
      <c r="H149" s="28"/>
      <c r="I149" s="30">
        <f t="shared" si="70"/>
        <v>0</v>
      </c>
      <c r="J149" s="24"/>
      <c r="K149" s="30">
        <f t="shared" si="71"/>
        <v>0</v>
      </c>
      <c r="L149" s="24"/>
      <c r="M149" s="29">
        <f t="shared" si="72"/>
        <v>0</v>
      </c>
      <c r="N149" s="24"/>
      <c r="O149" s="29">
        <f t="shared" si="73"/>
        <v>0</v>
      </c>
      <c r="P149" s="24"/>
      <c r="Q149" s="30">
        <f t="shared" si="74"/>
        <v>0</v>
      </c>
      <c r="R149" s="24"/>
      <c r="S149" s="29">
        <f t="shared" si="75"/>
        <v>0</v>
      </c>
      <c r="T149" s="24"/>
      <c r="U149" s="24"/>
      <c r="V149" s="30">
        <f t="shared" si="76"/>
        <v>0</v>
      </c>
      <c r="W149" s="31"/>
      <c r="X149" s="29" t="e">
        <f t="shared" si="77"/>
        <v>#N/A</v>
      </c>
      <c r="Y149" s="24"/>
      <c r="Z149" s="32" t="str">
        <f t="shared" si="78"/>
        <v>0</v>
      </c>
      <c r="AA149" s="33">
        <f t="shared" si="79"/>
        <v>0</v>
      </c>
      <c r="AB149" s="34">
        <f t="shared" si="67"/>
        <v>0</v>
      </c>
      <c r="AC149" s="24"/>
      <c r="AD149" s="30">
        <f t="shared" si="80"/>
        <v>0</v>
      </c>
      <c r="AE149" s="24"/>
      <c r="AF149" s="29">
        <f t="shared" si="81"/>
        <v>0</v>
      </c>
      <c r="AG149" s="31"/>
      <c r="AH149" s="29" t="e">
        <f t="shared" si="68"/>
        <v>#N/A</v>
      </c>
      <c r="AI149" s="31"/>
      <c r="AJ149" s="29" t="e">
        <f t="shared" si="69"/>
        <v>#N/A</v>
      </c>
      <c r="AL149" s="35" t="e">
        <f t="shared" si="82"/>
        <v>#N/A</v>
      </c>
    </row>
    <row r="150" spans="1:38" x14ac:dyDescent="0.25">
      <c r="A150" s="22">
        <v>140</v>
      </c>
      <c r="B150" s="23"/>
      <c r="C150" s="24"/>
      <c r="D150" s="25"/>
      <c r="E150" s="26"/>
      <c r="G150" s="38">
        <v>1000</v>
      </c>
      <c r="H150" s="28"/>
      <c r="I150" s="30">
        <f t="shared" si="70"/>
        <v>0</v>
      </c>
      <c r="J150" s="24"/>
      <c r="K150" s="30">
        <f t="shared" si="71"/>
        <v>0</v>
      </c>
      <c r="L150" s="24"/>
      <c r="M150" s="29">
        <f t="shared" si="72"/>
        <v>0</v>
      </c>
      <c r="N150" s="24"/>
      <c r="O150" s="29">
        <f t="shared" si="73"/>
        <v>0</v>
      </c>
      <c r="P150" s="24"/>
      <c r="Q150" s="30">
        <f t="shared" si="74"/>
        <v>0</v>
      </c>
      <c r="R150" s="24"/>
      <c r="S150" s="29">
        <f t="shared" si="75"/>
        <v>0</v>
      </c>
      <c r="T150" s="24"/>
      <c r="U150" s="24"/>
      <c r="V150" s="30">
        <f t="shared" si="76"/>
        <v>0</v>
      </c>
      <c r="W150" s="31"/>
      <c r="X150" s="29" t="e">
        <f t="shared" si="77"/>
        <v>#N/A</v>
      </c>
      <c r="Y150" s="24"/>
      <c r="Z150" s="32" t="str">
        <f t="shared" si="78"/>
        <v>0</v>
      </c>
      <c r="AA150" s="33">
        <f t="shared" si="79"/>
        <v>0</v>
      </c>
      <c r="AB150" s="34">
        <f t="shared" si="67"/>
        <v>0</v>
      </c>
      <c r="AC150" s="24"/>
      <c r="AD150" s="30">
        <f t="shared" si="80"/>
        <v>0</v>
      </c>
      <c r="AE150" s="24"/>
      <c r="AF150" s="29">
        <f t="shared" si="81"/>
        <v>0</v>
      </c>
      <c r="AG150" s="31"/>
      <c r="AH150" s="29" t="e">
        <f t="shared" si="68"/>
        <v>#N/A</v>
      </c>
      <c r="AI150" s="31"/>
      <c r="AJ150" s="29" t="e">
        <f t="shared" si="69"/>
        <v>#N/A</v>
      </c>
      <c r="AL150" s="35" t="e">
        <f t="shared" si="82"/>
        <v>#N/A</v>
      </c>
    </row>
    <row r="151" spans="1:38" x14ac:dyDescent="0.25">
      <c r="A151" s="22">
        <v>141</v>
      </c>
      <c r="B151" s="23"/>
      <c r="C151" s="24"/>
      <c r="D151" s="25"/>
      <c r="E151" s="26"/>
      <c r="G151" s="38">
        <v>1000</v>
      </c>
      <c r="H151" s="28"/>
      <c r="I151" s="30">
        <f t="shared" si="70"/>
        <v>0</v>
      </c>
      <c r="J151" s="24"/>
      <c r="K151" s="30">
        <f t="shared" si="71"/>
        <v>0</v>
      </c>
      <c r="L151" s="24"/>
      <c r="M151" s="29">
        <f t="shared" si="72"/>
        <v>0</v>
      </c>
      <c r="N151" s="24"/>
      <c r="O151" s="29">
        <f t="shared" si="73"/>
        <v>0</v>
      </c>
      <c r="P151" s="24"/>
      <c r="Q151" s="30">
        <f t="shared" si="74"/>
        <v>0</v>
      </c>
      <c r="R151" s="24"/>
      <c r="S151" s="29">
        <f t="shared" si="75"/>
        <v>0</v>
      </c>
      <c r="T151" s="24"/>
      <c r="U151" s="24"/>
      <c r="V151" s="30">
        <f t="shared" si="76"/>
        <v>0</v>
      </c>
      <c r="W151" s="31"/>
      <c r="X151" s="29" t="e">
        <f t="shared" si="77"/>
        <v>#N/A</v>
      </c>
      <c r="Y151" s="24"/>
      <c r="Z151" s="32" t="str">
        <f t="shared" si="78"/>
        <v>0</v>
      </c>
      <c r="AA151" s="33">
        <f t="shared" si="79"/>
        <v>0</v>
      </c>
      <c r="AB151" s="34">
        <f t="shared" si="67"/>
        <v>0</v>
      </c>
      <c r="AC151" s="24"/>
      <c r="AD151" s="30">
        <f t="shared" si="80"/>
        <v>0</v>
      </c>
      <c r="AE151" s="24"/>
      <c r="AF151" s="29">
        <f t="shared" si="81"/>
        <v>0</v>
      </c>
      <c r="AG151" s="31"/>
      <c r="AH151" s="29" t="e">
        <f t="shared" si="68"/>
        <v>#N/A</v>
      </c>
      <c r="AI151" s="31"/>
      <c r="AJ151" s="29" t="e">
        <f t="shared" si="69"/>
        <v>#N/A</v>
      </c>
      <c r="AL151" s="35" t="e">
        <f t="shared" si="82"/>
        <v>#N/A</v>
      </c>
    </row>
    <row r="152" spans="1:38" x14ac:dyDescent="0.25">
      <c r="A152" s="22">
        <v>142</v>
      </c>
      <c r="B152" s="23"/>
      <c r="C152" s="24"/>
      <c r="D152" s="25"/>
      <c r="E152" s="26"/>
      <c r="G152" s="38">
        <v>1000</v>
      </c>
      <c r="H152" s="28"/>
      <c r="I152" s="30">
        <f t="shared" si="70"/>
        <v>0</v>
      </c>
      <c r="J152" s="24"/>
      <c r="K152" s="30">
        <f t="shared" si="71"/>
        <v>0</v>
      </c>
      <c r="L152" s="24"/>
      <c r="M152" s="29">
        <f t="shared" si="72"/>
        <v>0</v>
      </c>
      <c r="N152" s="24"/>
      <c r="O152" s="29">
        <f t="shared" si="73"/>
        <v>0</v>
      </c>
      <c r="P152" s="24"/>
      <c r="Q152" s="30">
        <f t="shared" si="74"/>
        <v>0</v>
      </c>
      <c r="R152" s="24"/>
      <c r="S152" s="29">
        <f t="shared" si="75"/>
        <v>0</v>
      </c>
      <c r="T152" s="24"/>
      <c r="U152" s="24"/>
      <c r="V152" s="30">
        <f t="shared" si="76"/>
        <v>0</v>
      </c>
      <c r="W152" s="31"/>
      <c r="X152" s="29" t="e">
        <f t="shared" si="77"/>
        <v>#N/A</v>
      </c>
      <c r="Y152" s="24"/>
      <c r="Z152" s="32" t="str">
        <f t="shared" si="78"/>
        <v>0</v>
      </c>
      <c r="AA152" s="33">
        <f t="shared" si="79"/>
        <v>0</v>
      </c>
      <c r="AB152" s="34">
        <f t="shared" si="67"/>
        <v>0</v>
      </c>
      <c r="AC152" s="24"/>
      <c r="AD152" s="30">
        <f t="shared" si="80"/>
        <v>0</v>
      </c>
      <c r="AE152" s="24"/>
      <c r="AF152" s="29">
        <f t="shared" si="81"/>
        <v>0</v>
      </c>
      <c r="AG152" s="31"/>
      <c r="AH152" s="29" t="e">
        <f t="shared" si="68"/>
        <v>#N/A</v>
      </c>
      <c r="AI152" s="31"/>
      <c r="AJ152" s="29" t="e">
        <f t="shared" si="69"/>
        <v>#N/A</v>
      </c>
      <c r="AL152" s="35" t="e">
        <f t="shared" si="82"/>
        <v>#N/A</v>
      </c>
    </row>
    <row r="153" spans="1:38" x14ac:dyDescent="0.25">
      <c r="A153" s="22">
        <v>143</v>
      </c>
      <c r="B153" s="23"/>
      <c r="C153" s="24"/>
      <c r="D153" s="25"/>
      <c r="E153" s="26"/>
      <c r="G153" s="38">
        <v>1000</v>
      </c>
      <c r="H153" s="28"/>
      <c r="I153" s="30">
        <f t="shared" si="70"/>
        <v>0</v>
      </c>
      <c r="J153" s="24"/>
      <c r="K153" s="30">
        <f t="shared" si="71"/>
        <v>0</v>
      </c>
      <c r="L153" s="24"/>
      <c r="M153" s="29">
        <f t="shared" si="72"/>
        <v>0</v>
      </c>
      <c r="N153" s="24"/>
      <c r="O153" s="29">
        <f t="shared" si="73"/>
        <v>0</v>
      </c>
      <c r="P153" s="24"/>
      <c r="Q153" s="30">
        <f t="shared" si="74"/>
        <v>0</v>
      </c>
      <c r="R153" s="24"/>
      <c r="S153" s="29">
        <f t="shared" si="75"/>
        <v>0</v>
      </c>
      <c r="T153" s="24"/>
      <c r="U153" s="24"/>
      <c r="V153" s="30">
        <f t="shared" si="76"/>
        <v>0</v>
      </c>
      <c r="W153" s="31"/>
      <c r="X153" s="29" t="e">
        <f t="shared" si="77"/>
        <v>#N/A</v>
      </c>
      <c r="Y153" s="24"/>
      <c r="Z153" s="32" t="str">
        <f t="shared" si="78"/>
        <v>0</v>
      </c>
      <c r="AA153" s="33">
        <f t="shared" si="79"/>
        <v>0</v>
      </c>
      <c r="AB153" s="34">
        <f t="shared" si="67"/>
        <v>0</v>
      </c>
      <c r="AC153" s="24"/>
      <c r="AD153" s="30">
        <f t="shared" si="80"/>
        <v>0</v>
      </c>
      <c r="AE153" s="24"/>
      <c r="AF153" s="29">
        <f t="shared" si="81"/>
        <v>0</v>
      </c>
      <c r="AG153" s="31"/>
      <c r="AH153" s="29" t="e">
        <f t="shared" si="68"/>
        <v>#N/A</v>
      </c>
      <c r="AI153" s="31"/>
      <c r="AJ153" s="29" t="e">
        <f t="shared" si="69"/>
        <v>#N/A</v>
      </c>
      <c r="AL153" s="35" t="e">
        <f t="shared" si="82"/>
        <v>#N/A</v>
      </c>
    </row>
    <row r="154" spans="1:38" x14ac:dyDescent="0.25">
      <c r="A154" s="22">
        <v>144</v>
      </c>
      <c r="B154" s="23"/>
      <c r="C154" s="24"/>
      <c r="D154" s="25"/>
      <c r="E154" s="26"/>
      <c r="G154" s="38">
        <v>1000</v>
      </c>
      <c r="H154" s="28"/>
      <c r="I154" s="30">
        <f t="shared" si="70"/>
        <v>0</v>
      </c>
      <c r="J154" s="24"/>
      <c r="K154" s="30">
        <f t="shared" si="71"/>
        <v>0</v>
      </c>
      <c r="L154" s="24"/>
      <c r="M154" s="29">
        <f t="shared" si="72"/>
        <v>0</v>
      </c>
      <c r="N154" s="24"/>
      <c r="O154" s="29">
        <f t="shared" si="73"/>
        <v>0</v>
      </c>
      <c r="P154" s="24"/>
      <c r="Q154" s="30">
        <f t="shared" si="74"/>
        <v>0</v>
      </c>
      <c r="R154" s="24"/>
      <c r="S154" s="29">
        <f t="shared" si="75"/>
        <v>0</v>
      </c>
      <c r="T154" s="24"/>
      <c r="U154" s="24"/>
      <c r="V154" s="30">
        <f t="shared" si="76"/>
        <v>0</v>
      </c>
      <c r="W154" s="31"/>
      <c r="X154" s="29" t="e">
        <f t="shared" si="77"/>
        <v>#N/A</v>
      </c>
      <c r="Y154" s="24"/>
      <c r="Z154" s="32" t="str">
        <f t="shared" si="78"/>
        <v>0</v>
      </c>
      <c r="AA154" s="33">
        <f t="shared" si="79"/>
        <v>0</v>
      </c>
      <c r="AB154" s="34">
        <f t="shared" si="67"/>
        <v>0</v>
      </c>
      <c r="AC154" s="24"/>
      <c r="AD154" s="30">
        <f t="shared" si="80"/>
        <v>0</v>
      </c>
      <c r="AE154" s="24"/>
      <c r="AF154" s="29">
        <f t="shared" si="81"/>
        <v>0</v>
      </c>
      <c r="AG154" s="31"/>
      <c r="AH154" s="29" t="e">
        <f t="shared" si="68"/>
        <v>#N/A</v>
      </c>
      <c r="AI154" s="31"/>
      <c r="AJ154" s="29" t="e">
        <f t="shared" si="69"/>
        <v>#N/A</v>
      </c>
      <c r="AL154" s="35" t="e">
        <f t="shared" si="82"/>
        <v>#N/A</v>
      </c>
    </row>
    <row r="155" spans="1:38" x14ac:dyDescent="0.25">
      <c r="A155" s="22">
        <v>145</v>
      </c>
      <c r="B155" s="23"/>
      <c r="C155" s="24"/>
      <c r="D155" s="25"/>
      <c r="E155" s="26"/>
      <c r="G155" s="38">
        <v>1000</v>
      </c>
      <c r="H155" s="28"/>
      <c r="I155" s="30">
        <f t="shared" si="70"/>
        <v>0</v>
      </c>
      <c r="J155" s="24"/>
      <c r="K155" s="30">
        <f t="shared" si="71"/>
        <v>0</v>
      </c>
      <c r="L155" s="24"/>
      <c r="M155" s="29">
        <f t="shared" si="72"/>
        <v>0</v>
      </c>
      <c r="N155" s="24"/>
      <c r="O155" s="29">
        <f t="shared" si="73"/>
        <v>0</v>
      </c>
      <c r="P155" s="24"/>
      <c r="Q155" s="30">
        <f t="shared" si="74"/>
        <v>0</v>
      </c>
      <c r="R155" s="24"/>
      <c r="S155" s="29">
        <f t="shared" si="75"/>
        <v>0</v>
      </c>
      <c r="T155" s="24"/>
      <c r="U155" s="24"/>
      <c r="V155" s="30">
        <f t="shared" si="76"/>
        <v>0</v>
      </c>
      <c r="W155" s="31"/>
      <c r="X155" s="29" t="e">
        <f t="shared" si="77"/>
        <v>#N/A</v>
      </c>
      <c r="Y155" s="24"/>
      <c r="Z155" s="32" t="str">
        <f t="shared" si="78"/>
        <v>0</v>
      </c>
      <c r="AA155" s="33">
        <f t="shared" si="79"/>
        <v>0</v>
      </c>
      <c r="AB155" s="34">
        <f t="shared" si="67"/>
        <v>0</v>
      </c>
      <c r="AC155" s="24"/>
      <c r="AD155" s="30">
        <f t="shared" si="80"/>
        <v>0</v>
      </c>
      <c r="AE155" s="24"/>
      <c r="AF155" s="29">
        <f t="shared" si="81"/>
        <v>0</v>
      </c>
      <c r="AG155" s="31"/>
      <c r="AH155" s="29" t="e">
        <f t="shared" si="68"/>
        <v>#N/A</v>
      </c>
      <c r="AI155" s="31"/>
      <c r="AJ155" s="29" t="e">
        <f t="shared" si="69"/>
        <v>#N/A</v>
      </c>
      <c r="AL155" s="35" t="e">
        <f t="shared" si="82"/>
        <v>#N/A</v>
      </c>
    </row>
    <row r="156" spans="1:38" x14ac:dyDescent="0.25">
      <c r="A156" s="22">
        <v>146</v>
      </c>
      <c r="B156" s="23"/>
      <c r="C156" s="24"/>
      <c r="D156" s="25"/>
      <c r="E156" s="26"/>
      <c r="G156" s="38">
        <v>1000</v>
      </c>
      <c r="H156" s="28"/>
      <c r="I156" s="30">
        <f t="shared" si="70"/>
        <v>0</v>
      </c>
      <c r="J156" s="24"/>
      <c r="K156" s="30">
        <f t="shared" si="71"/>
        <v>0</v>
      </c>
      <c r="L156" s="24"/>
      <c r="M156" s="29">
        <f t="shared" si="72"/>
        <v>0</v>
      </c>
      <c r="N156" s="24"/>
      <c r="O156" s="29">
        <f t="shared" si="73"/>
        <v>0</v>
      </c>
      <c r="P156" s="24"/>
      <c r="Q156" s="30">
        <f t="shared" si="74"/>
        <v>0</v>
      </c>
      <c r="R156" s="24"/>
      <c r="S156" s="29">
        <f t="shared" si="75"/>
        <v>0</v>
      </c>
      <c r="T156" s="24"/>
      <c r="U156" s="24"/>
      <c r="V156" s="30">
        <f t="shared" si="76"/>
        <v>0</v>
      </c>
      <c r="W156" s="31"/>
      <c r="X156" s="29" t="e">
        <f t="shared" si="77"/>
        <v>#N/A</v>
      </c>
      <c r="Y156" s="24"/>
      <c r="Z156" s="32" t="str">
        <f t="shared" si="78"/>
        <v>0</v>
      </c>
      <c r="AA156" s="33">
        <f t="shared" si="79"/>
        <v>0</v>
      </c>
      <c r="AB156" s="34">
        <f t="shared" si="67"/>
        <v>0</v>
      </c>
      <c r="AC156" s="24"/>
      <c r="AD156" s="30">
        <f t="shared" si="80"/>
        <v>0</v>
      </c>
      <c r="AE156" s="24"/>
      <c r="AF156" s="29">
        <f t="shared" si="81"/>
        <v>0</v>
      </c>
      <c r="AG156" s="31"/>
      <c r="AH156" s="29" t="e">
        <f t="shared" si="68"/>
        <v>#N/A</v>
      </c>
      <c r="AI156" s="31"/>
      <c r="AJ156" s="29" t="e">
        <f t="shared" si="69"/>
        <v>#N/A</v>
      </c>
      <c r="AL156" s="35" t="e">
        <f t="shared" si="82"/>
        <v>#N/A</v>
      </c>
    </row>
    <row r="157" spans="1:38" x14ac:dyDescent="0.25">
      <c r="A157" s="22">
        <v>147</v>
      </c>
      <c r="B157" s="23"/>
      <c r="C157" s="24"/>
      <c r="D157" s="25"/>
      <c r="E157" s="26"/>
      <c r="G157" s="38">
        <v>1000</v>
      </c>
      <c r="H157" s="28"/>
      <c r="I157" s="30">
        <f t="shared" si="70"/>
        <v>0</v>
      </c>
      <c r="J157" s="24"/>
      <c r="K157" s="30">
        <f t="shared" si="71"/>
        <v>0</v>
      </c>
      <c r="L157" s="24"/>
      <c r="M157" s="29">
        <f t="shared" si="72"/>
        <v>0</v>
      </c>
      <c r="N157" s="24"/>
      <c r="O157" s="29">
        <f t="shared" si="73"/>
        <v>0</v>
      </c>
      <c r="P157" s="24"/>
      <c r="Q157" s="30">
        <f t="shared" si="74"/>
        <v>0</v>
      </c>
      <c r="R157" s="24"/>
      <c r="S157" s="29">
        <f t="shared" si="75"/>
        <v>0</v>
      </c>
      <c r="T157" s="24"/>
      <c r="U157" s="24"/>
      <c r="V157" s="30">
        <f t="shared" si="76"/>
        <v>0</v>
      </c>
      <c r="W157" s="31"/>
      <c r="X157" s="29" t="e">
        <f t="shared" si="77"/>
        <v>#N/A</v>
      </c>
      <c r="Y157" s="24"/>
      <c r="Z157" s="32" t="str">
        <f t="shared" si="78"/>
        <v>0</v>
      </c>
      <c r="AA157" s="33">
        <f t="shared" si="79"/>
        <v>0</v>
      </c>
      <c r="AB157" s="34">
        <f t="shared" si="67"/>
        <v>0</v>
      </c>
      <c r="AC157" s="24"/>
      <c r="AD157" s="30">
        <f t="shared" si="80"/>
        <v>0</v>
      </c>
      <c r="AE157" s="24"/>
      <c r="AF157" s="29">
        <f t="shared" si="81"/>
        <v>0</v>
      </c>
      <c r="AG157" s="31"/>
      <c r="AH157" s="29" t="e">
        <f t="shared" si="68"/>
        <v>#N/A</v>
      </c>
      <c r="AI157" s="31"/>
      <c r="AJ157" s="29" t="e">
        <f t="shared" si="69"/>
        <v>#N/A</v>
      </c>
      <c r="AL157" s="35" t="e">
        <f t="shared" si="82"/>
        <v>#N/A</v>
      </c>
    </row>
    <row r="158" spans="1:38" x14ac:dyDescent="0.25">
      <c r="A158" s="22">
        <v>148</v>
      </c>
      <c r="B158" s="23"/>
      <c r="C158" s="24"/>
      <c r="D158" s="25"/>
      <c r="E158" s="26"/>
      <c r="G158" s="38">
        <v>1000</v>
      </c>
      <c r="H158" s="28"/>
      <c r="I158" s="30">
        <f t="shared" si="70"/>
        <v>0</v>
      </c>
      <c r="J158" s="24"/>
      <c r="K158" s="30">
        <f t="shared" si="71"/>
        <v>0</v>
      </c>
      <c r="L158" s="24"/>
      <c r="M158" s="29">
        <f t="shared" si="72"/>
        <v>0</v>
      </c>
      <c r="N158" s="24"/>
      <c r="O158" s="29">
        <f t="shared" si="73"/>
        <v>0</v>
      </c>
      <c r="P158" s="24"/>
      <c r="Q158" s="30">
        <f t="shared" si="74"/>
        <v>0</v>
      </c>
      <c r="R158" s="24"/>
      <c r="S158" s="29">
        <f t="shared" si="75"/>
        <v>0</v>
      </c>
      <c r="T158" s="24"/>
      <c r="U158" s="24"/>
      <c r="V158" s="30">
        <f t="shared" si="76"/>
        <v>0</v>
      </c>
      <c r="W158" s="31"/>
      <c r="X158" s="29" t="e">
        <f t="shared" si="77"/>
        <v>#N/A</v>
      </c>
      <c r="Y158" s="24"/>
      <c r="Z158" s="32" t="str">
        <f t="shared" si="78"/>
        <v>0</v>
      </c>
      <c r="AA158" s="33">
        <f t="shared" si="79"/>
        <v>0</v>
      </c>
      <c r="AB158" s="34">
        <f t="shared" si="67"/>
        <v>0</v>
      </c>
      <c r="AC158" s="24"/>
      <c r="AD158" s="30">
        <f t="shared" si="80"/>
        <v>0</v>
      </c>
      <c r="AE158" s="24"/>
      <c r="AF158" s="29">
        <f t="shared" si="81"/>
        <v>0</v>
      </c>
      <c r="AG158" s="31"/>
      <c r="AH158" s="29" t="e">
        <f t="shared" si="68"/>
        <v>#N/A</v>
      </c>
      <c r="AI158" s="31"/>
      <c r="AJ158" s="29" t="e">
        <f t="shared" si="69"/>
        <v>#N/A</v>
      </c>
      <c r="AL158" s="35" t="e">
        <f t="shared" si="82"/>
        <v>#N/A</v>
      </c>
    </row>
    <row r="159" spans="1:38" x14ac:dyDescent="0.25">
      <c r="A159" s="22">
        <v>149</v>
      </c>
      <c r="B159" s="23"/>
      <c r="C159" s="24"/>
      <c r="D159" s="25"/>
      <c r="E159" s="26"/>
      <c r="G159" s="38">
        <v>1000</v>
      </c>
      <c r="H159" s="28"/>
      <c r="I159" s="30">
        <f t="shared" si="70"/>
        <v>0</v>
      </c>
      <c r="J159" s="24"/>
      <c r="K159" s="30">
        <f t="shared" si="71"/>
        <v>0</v>
      </c>
      <c r="L159" s="24"/>
      <c r="M159" s="29">
        <f t="shared" si="72"/>
        <v>0</v>
      </c>
      <c r="N159" s="24"/>
      <c r="O159" s="29">
        <f t="shared" si="73"/>
        <v>0</v>
      </c>
      <c r="P159" s="24"/>
      <c r="Q159" s="30">
        <f t="shared" si="74"/>
        <v>0</v>
      </c>
      <c r="R159" s="24"/>
      <c r="S159" s="29">
        <f t="shared" si="75"/>
        <v>0</v>
      </c>
      <c r="T159" s="24"/>
      <c r="U159" s="24"/>
      <c r="V159" s="30">
        <f t="shared" si="76"/>
        <v>0</v>
      </c>
      <c r="W159" s="31"/>
      <c r="X159" s="29" t="e">
        <f t="shared" si="77"/>
        <v>#N/A</v>
      </c>
      <c r="Y159" s="24"/>
      <c r="Z159" s="32" t="str">
        <f t="shared" si="78"/>
        <v>0</v>
      </c>
      <c r="AA159" s="33">
        <f t="shared" si="79"/>
        <v>0</v>
      </c>
      <c r="AB159" s="34">
        <f t="shared" si="67"/>
        <v>0</v>
      </c>
      <c r="AC159" s="24"/>
      <c r="AD159" s="30">
        <f t="shared" si="80"/>
        <v>0</v>
      </c>
      <c r="AE159" s="24"/>
      <c r="AF159" s="29">
        <f t="shared" si="81"/>
        <v>0</v>
      </c>
      <c r="AG159" s="31"/>
      <c r="AH159" s="29" t="e">
        <f t="shared" si="68"/>
        <v>#N/A</v>
      </c>
      <c r="AI159" s="31"/>
      <c r="AJ159" s="29" t="e">
        <f t="shared" si="69"/>
        <v>#N/A</v>
      </c>
      <c r="AL159" s="35" t="e">
        <f t="shared" si="82"/>
        <v>#N/A</v>
      </c>
    </row>
    <row r="160" spans="1:38" x14ac:dyDescent="0.25">
      <c r="A160" s="22">
        <v>150</v>
      </c>
      <c r="B160" s="67"/>
      <c r="C160" s="68"/>
      <c r="D160" s="69"/>
      <c r="E160" s="70"/>
      <c r="G160" s="38">
        <v>1000</v>
      </c>
      <c r="H160" s="28"/>
      <c r="I160" s="30">
        <f t="shared" si="70"/>
        <v>0</v>
      </c>
      <c r="J160" s="24"/>
      <c r="K160" s="30">
        <f t="shared" si="71"/>
        <v>0</v>
      </c>
      <c r="L160" s="24"/>
      <c r="M160" s="29">
        <f t="shared" si="72"/>
        <v>0</v>
      </c>
      <c r="N160" s="24"/>
      <c r="O160" s="29">
        <f t="shared" si="73"/>
        <v>0</v>
      </c>
      <c r="P160" s="24"/>
      <c r="Q160" s="30">
        <f t="shared" si="74"/>
        <v>0</v>
      </c>
      <c r="R160" s="24"/>
      <c r="S160" s="29">
        <f t="shared" si="75"/>
        <v>0</v>
      </c>
      <c r="T160" s="24"/>
      <c r="U160" s="24"/>
      <c r="V160" s="30">
        <f t="shared" si="76"/>
        <v>0</v>
      </c>
      <c r="W160" s="31"/>
      <c r="X160" s="29" t="e">
        <f t="shared" si="77"/>
        <v>#N/A</v>
      </c>
      <c r="Y160" s="24"/>
      <c r="Z160" s="32" t="str">
        <f t="shared" si="78"/>
        <v>0</v>
      </c>
      <c r="AA160" s="33">
        <f t="shared" si="79"/>
        <v>0</v>
      </c>
      <c r="AB160" s="34">
        <f t="shared" si="67"/>
        <v>0</v>
      </c>
      <c r="AC160" s="24"/>
      <c r="AD160" s="30">
        <f t="shared" si="80"/>
        <v>0</v>
      </c>
      <c r="AE160" s="24"/>
      <c r="AF160" s="29">
        <f t="shared" si="81"/>
        <v>0</v>
      </c>
      <c r="AG160" s="31"/>
      <c r="AH160" s="29" t="e">
        <f t="shared" si="68"/>
        <v>#N/A</v>
      </c>
      <c r="AI160" s="31"/>
      <c r="AJ160" s="29" t="e">
        <f t="shared" si="69"/>
        <v>#N/A</v>
      </c>
      <c r="AL160" s="35" t="e">
        <f t="shared" si="82"/>
        <v>#N/A</v>
      </c>
    </row>
  </sheetData>
  <sheetProtection algorithmName="SHA-512" hashValue="0Vf+R2jZ47g9q4bu2a3NhYTfEBsY57FImhAxU5WSUdLkZo3HL3X+s8y5j2HaCDGpUVrQBcaqHqqyR/lTiJ0QWw==" saltValue="9zbwNcc/1tFe9SJNZoG83w==" spinCount="100000" sheet="1" objects="1" scenarios="1"/>
  <mergeCells count="16">
    <mergeCell ref="A2:AL4"/>
    <mergeCell ref="B6:E9"/>
    <mergeCell ref="G6:G9"/>
    <mergeCell ref="H6:I9"/>
    <mergeCell ref="J6:K9"/>
    <mergeCell ref="L6:M9"/>
    <mergeCell ref="N6:O9"/>
    <mergeCell ref="P6:Q9"/>
    <mergeCell ref="R6:S9"/>
    <mergeCell ref="T6:V9"/>
    <mergeCell ref="W6:X9"/>
    <mergeCell ref="Y6:AB9"/>
    <mergeCell ref="AC6:AD9"/>
    <mergeCell ref="AE6:AF9"/>
    <mergeCell ref="AG6:AJ9"/>
    <mergeCell ref="AL6:AL10"/>
  </mergeCells>
  <dataValidations count="4">
    <dataValidation type="list" allowBlank="1" showInputMessage="1" showErrorMessage="1" sqref="H11:H160 U11:U160" xr:uid="{00000000-0002-0000-0000-000000000000}">
      <formula1>$AM$2:$AM$3</formula1>
      <formula2>0</formula2>
    </dataValidation>
    <dataValidation type="list" allowBlank="1" showInputMessage="1" showErrorMessage="1" sqref="W11:W160" xr:uid="{00000000-0002-0000-0000-000001000000}">
      <formula1>$AO$1:$AO$10</formula1>
      <formula2>0</formula2>
    </dataValidation>
    <dataValidation type="list" allowBlank="1" showInputMessage="1" showErrorMessage="1" sqref="AG11:AG160" xr:uid="{00000000-0002-0000-0000-000002000000}">
      <formula1>$AR$1:$AR$8</formula1>
      <formula2>0</formula2>
    </dataValidation>
    <dataValidation type="list" allowBlank="1" showInputMessage="1" showErrorMessage="1" sqref="AI11:AI160" xr:uid="{00000000-0002-0000-0000-000003000000}">
      <formula1>$AU$1:$AU$9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Q160"/>
  <sheetViews>
    <sheetView zoomScaleNormal="100" workbookViewId="0">
      <pane ySplit="10" topLeftCell="A11" activePane="bottomLeft" state="frozen"/>
      <selection pane="bottomLeft" activeCell="B6" sqref="B6:E9"/>
    </sheetView>
  </sheetViews>
  <sheetFormatPr defaultColWidth="8.7109375" defaultRowHeight="15" x14ac:dyDescent="0.25"/>
  <cols>
    <col min="1" max="1" width="5.140625" customWidth="1"/>
    <col min="2" max="3" width="18.7109375" hidden="1" customWidth="1"/>
    <col min="4" max="4" width="24.28515625" style="1" hidden="1" customWidth="1"/>
    <col min="5" max="5" width="24.28515625" style="1" customWidth="1"/>
    <col min="6" max="6" width="3.42578125" customWidth="1"/>
    <col min="7" max="7" width="16.42578125" customWidth="1"/>
    <col min="8" max="8" width="9.140625" hidden="1" customWidth="1"/>
    <col min="9" max="9" width="3.7109375" hidden="1" customWidth="1"/>
    <col min="10" max="10" width="25.7109375" hidden="1" customWidth="1"/>
    <col min="11" max="11" width="7.7109375" hidden="1" customWidth="1"/>
    <col min="12" max="12" width="3.5703125" hidden="1" customWidth="1"/>
    <col min="13" max="13" width="9.140625" hidden="1" customWidth="1"/>
    <col min="14" max="14" width="7.7109375" hidden="1" customWidth="1"/>
    <col min="15" max="15" width="3.140625" hidden="1" customWidth="1"/>
    <col min="16" max="16" width="9.140625" hidden="1" customWidth="1"/>
    <col min="17" max="17" width="7.7109375" hidden="1" customWidth="1"/>
  </cols>
  <sheetData>
    <row r="1" spans="1:17" x14ac:dyDescent="0.25">
      <c r="J1" s="1" t="s">
        <v>0</v>
      </c>
      <c r="K1" s="1">
        <v>0</v>
      </c>
      <c r="M1" s="1" t="s">
        <v>1</v>
      </c>
      <c r="N1" s="1">
        <v>0</v>
      </c>
      <c r="P1" s="1" t="s">
        <v>1</v>
      </c>
      <c r="Q1" s="1">
        <v>0</v>
      </c>
    </row>
    <row r="2" spans="1:17" ht="15.75" customHeight="1" x14ac:dyDescent="0.25">
      <c r="A2" s="89" t="s">
        <v>395</v>
      </c>
      <c r="B2" s="89"/>
      <c r="C2" s="89"/>
      <c r="D2" s="89"/>
      <c r="E2" s="89"/>
      <c r="F2" s="89"/>
      <c r="G2" s="89"/>
      <c r="H2" s="3" t="s">
        <v>3</v>
      </c>
      <c r="J2" s="36" t="s">
        <v>4</v>
      </c>
      <c r="K2" s="36">
        <v>1</v>
      </c>
      <c r="M2" s="1" t="s">
        <v>5</v>
      </c>
      <c r="N2" s="1">
        <v>-28</v>
      </c>
      <c r="P2" s="1" t="s">
        <v>6</v>
      </c>
      <c r="Q2" s="1">
        <v>-28</v>
      </c>
    </row>
    <row r="3" spans="1:17" ht="15.75" customHeight="1" x14ac:dyDescent="0.25">
      <c r="A3" s="89"/>
      <c r="B3" s="89"/>
      <c r="C3" s="89"/>
      <c r="D3" s="89"/>
      <c r="E3" s="89"/>
      <c r="F3" s="89"/>
      <c r="G3" s="89"/>
      <c r="H3" s="3" t="s">
        <v>7</v>
      </c>
      <c r="J3" s="36" t="s">
        <v>8</v>
      </c>
      <c r="K3" s="36">
        <v>2</v>
      </c>
      <c r="M3" s="1" t="s">
        <v>9</v>
      </c>
      <c r="N3" s="1">
        <v>-24</v>
      </c>
      <c r="P3" s="1" t="s">
        <v>10</v>
      </c>
      <c r="Q3" s="1">
        <v>-24.5</v>
      </c>
    </row>
    <row r="4" spans="1:17" ht="72.75" customHeight="1" x14ac:dyDescent="0.25">
      <c r="A4" s="89"/>
      <c r="B4" s="89"/>
      <c r="C4" s="89"/>
      <c r="D4" s="89"/>
      <c r="E4" s="89"/>
      <c r="F4" s="89"/>
      <c r="G4" s="89"/>
      <c r="J4" s="36" t="s">
        <v>11</v>
      </c>
      <c r="K4" s="36">
        <v>3</v>
      </c>
      <c r="M4" s="1" t="s">
        <v>12</v>
      </c>
      <c r="N4" s="1">
        <v>-20</v>
      </c>
      <c r="P4" s="1" t="s">
        <v>13</v>
      </c>
      <c r="Q4" s="1">
        <v>-21</v>
      </c>
    </row>
    <row r="5" spans="1:17" x14ac:dyDescent="0.25">
      <c r="J5" s="36" t="s">
        <v>14</v>
      </c>
      <c r="K5" s="36">
        <v>4</v>
      </c>
      <c r="M5" s="1" t="s">
        <v>15</v>
      </c>
      <c r="N5" s="1">
        <v>-16</v>
      </c>
      <c r="P5" s="1" t="s">
        <v>16</v>
      </c>
      <c r="Q5" s="1">
        <v>-17.5</v>
      </c>
    </row>
    <row r="6" spans="1:17" ht="24.95" customHeight="1" x14ac:dyDescent="0.25">
      <c r="B6" s="81"/>
      <c r="C6" s="81"/>
      <c r="D6" s="81"/>
      <c r="E6" s="81"/>
      <c r="G6" s="88" t="s">
        <v>30</v>
      </c>
      <c r="J6" s="36" t="s">
        <v>31</v>
      </c>
      <c r="K6" s="36">
        <v>7</v>
      </c>
      <c r="M6" s="1" t="s">
        <v>32</v>
      </c>
      <c r="N6" s="1">
        <v>-11.5</v>
      </c>
      <c r="P6" s="1" t="s">
        <v>33</v>
      </c>
      <c r="Q6" s="1">
        <v>-14</v>
      </c>
    </row>
    <row r="7" spans="1:17" ht="24.95" customHeight="1" x14ac:dyDescent="0.25">
      <c r="B7" s="81"/>
      <c r="C7" s="81"/>
      <c r="D7" s="81"/>
      <c r="E7" s="81"/>
      <c r="G7" s="88"/>
      <c r="J7" s="36" t="s">
        <v>34</v>
      </c>
      <c r="K7" s="36">
        <v>11</v>
      </c>
      <c r="M7" s="1" t="s">
        <v>396</v>
      </c>
      <c r="N7" s="1">
        <v>-7.5</v>
      </c>
      <c r="P7" s="1" t="s">
        <v>36</v>
      </c>
      <c r="Q7" s="1">
        <v>-10.5</v>
      </c>
    </row>
    <row r="8" spans="1:17" ht="15.75" customHeight="1" x14ac:dyDescent="0.25">
      <c r="A8" s="2"/>
      <c r="B8" s="81"/>
      <c r="C8" s="81"/>
      <c r="D8" s="81"/>
      <c r="E8" s="81"/>
      <c r="G8" s="88"/>
      <c r="J8" s="36" t="s">
        <v>37</v>
      </c>
      <c r="K8" s="36">
        <v>16</v>
      </c>
      <c r="P8" s="1" t="s">
        <v>39</v>
      </c>
      <c r="Q8" s="1">
        <v>-7</v>
      </c>
    </row>
    <row r="9" spans="1:17" ht="16.5" customHeight="1" x14ac:dyDescent="0.25">
      <c r="A9" s="2"/>
      <c r="B9" s="81"/>
      <c r="C9" s="81"/>
      <c r="D9" s="81"/>
      <c r="E9" s="81"/>
      <c r="G9" s="88"/>
      <c r="J9" s="36" t="s">
        <v>40</v>
      </c>
      <c r="K9" s="36">
        <v>22</v>
      </c>
      <c r="P9" s="1" t="s">
        <v>41</v>
      </c>
      <c r="Q9" s="1">
        <v>3.5</v>
      </c>
    </row>
    <row r="10" spans="1:17" ht="17.25" customHeight="1" x14ac:dyDescent="0.25">
      <c r="A10" s="2"/>
      <c r="B10" s="5" t="s">
        <v>42</v>
      </c>
      <c r="C10" s="5" t="s">
        <v>43</v>
      </c>
      <c r="D10" s="5" t="s">
        <v>44</v>
      </c>
      <c r="E10" s="5" t="s">
        <v>45</v>
      </c>
      <c r="F10" s="6"/>
      <c r="G10" s="88"/>
      <c r="J10" s="36" t="s">
        <v>57</v>
      </c>
      <c r="K10" s="36">
        <v>29</v>
      </c>
      <c r="P10" s="1"/>
      <c r="Q10" s="1"/>
    </row>
    <row r="11" spans="1:17" ht="15.75" x14ac:dyDescent="0.25">
      <c r="A11" s="22">
        <v>1</v>
      </c>
      <c r="B11" s="71" t="str">
        <f>Calcolo!B49</f>
        <v>DI PALMA</v>
      </c>
      <c r="C11" s="72" t="str">
        <f>Calcolo!C49</f>
        <v>CLAUDIO</v>
      </c>
      <c r="D11" s="72" t="str">
        <f>Calcolo!D49</f>
        <v>DPLCLD60A19A509D</v>
      </c>
      <c r="E11" s="73" t="str">
        <f>Calcolo!E49</f>
        <v>CPI/2021/18280</v>
      </c>
      <c r="G11" s="74">
        <f>Calcolo!AL49</f>
        <v>1035.5</v>
      </c>
      <c r="J11" s="36"/>
      <c r="K11" s="37"/>
      <c r="P11" s="1"/>
      <c r="Q11" s="1"/>
    </row>
    <row r="12" spans="1:17" ht="15.75" customHeight="1" x14ac:dyDescent="0.25">
      <c r="A12" s="22">
        <v>2</v>
      </c>
      <c r="B12" s="75" t="str">
        <f>Calcolo!B66</f>
        <v>RUSSO</v>
      </c>
      <c r="C12" s="76" t="str">
        <f>Calcolo!C66</f>
        <v>DOMENICO</v>
      </c>
      <c r="D12" s="76" t="str">
        <f>Calcolo!D66</f>
        <v>RSSDNC76C10A566X</v>
      </c>
      <c r="E12" s="77" t="str">
        <f>Calcolo!E66</f>
        <v>CPI/2021/23997</v>
      </c>
      <c r="G12" s="74">
        <f>Calcolo!AL66</f>
        <v>1057</v>
      </c>
      <c r="J12" s="36"/>
      <c r="K12" s="36"/>
      <c r="P12" s="1"/>
      <c r="Q12" s="1"/>
    </row>
    <row r="13" spans="1:17" ht="15.75" x14ac:dyDescent="0.25">
      <c r="A13" s="22">
        <v>3</v>
      </c>
      <c r="B13" s="75" t="str">
        <f>Calcolo!B63</f>
        <v>TOZZA</v>
      </c>
      <c r="C13" s="76" t="str">
        <f>Calcolo!C63</f>
        <v>MARIA PASQUALINA</v>
      </c>
      <c r="D13" s="76" t="str">
        <f>Calcolo!D63</f>
        <v>TZZMPS81M46A509E</v>
      </c>
      <c r="E13" s="77" t="str">
        <f>Calcolo!E63</f>
        <v>CPI/2021/23792</v>
      </c>
      <c r="G13" s="74">
        <f>Calcolo!AL63</f>
        <v>1087</v>
      </c>
      <c r="J13" s="36"/>
      <c r="K13" s="36"/>
      <c r="P13" s="1"/>
      <c r="Q13" s="1"/>
    </row>
    <row r="14" spans="1:17" ht="15.75" customHeight="1" x14ac:dyDescent="0.25">
      <c r="A14" s="22">
        <v>4</v>
      </c>
      <c r="B14" s="75" t="str">
        <f>Calcolo!B36</f>
        <v>MONTEFUSCO</v>
      </c>
      <c r="C14" s="76" t="str">
        <f>Calcolo!C36</f>
        <v>PASQUALE</v>
      </c>
      <c r="D14" s="76" t="str">
        <f>Calcolo!D36</f>
        <v>MNTPQL79B07A509Y</v>
      </c>
      <c r="E14" s="77" t="str">
        <f>Calcolo!E36</f>
        <v>CPI/2021/15816</v>
      </c>
      <c r="G14" s="74">
        <f>Calcolo!AL36</f>
        <v>1098</v>
      </c>
      <c r="J14" s="36"/>
      <c r="K14" s="36"/>
    </row>
    <row r="15" spans="1:17" ht="15.75" x14ac:dyDescent="0.25">
      <c r="A15" s="22">
        <v>5</v>
      </c>
      <c r="B15" s="75" t="str">
        <f>Calcolo!B41</f>
        <v>MAROTTA</v>
      </c>
      <c r="C15" s="76" t="str">
        <f>Calcolo!C41</f>
        <v>FRANCESCO</v>
      </c>
      <c r="D15" s="76" t="str">
        <f>Calcolo!D41</f>
        <v>MRTFNC65A13I300R</v>
      </c>
      <c r="E15" s="77" t="str">
        <f>Calcolo!E41</f>
        <v>CPI/2021/20353</v>
      </c>
      <c r="G15" s="74">
        <f>Calcolo!AL41</f>
        <v>1142</v>
      </c>
      <c r="J15" s="36"/>
      <c r="K15" s="36"/>
    </row>
    <row r="16" spans="1:17" ht="15.75" customHeight="1" x14ac:dyDescent="0.25">
      <c r="A16" s="22">
        <v>6</v>
      </c>
      <c r="B16" s="75" t="str">
        <f>Calcolo!B70</f>
        <v>GALASSO</v>
      </c>
      <c r="C16" s="76" t="str">
        <f>Calcolo!C70</f>
        <v>MARIANNA</v>
      </c>
      <c r="D16" s="76" t="str">
        <f>Calcolo!D70</f>
        <v xml:space="preserve">GLSMNN82M70A509I </v>
      </c>
      <c r="E16" s="77" t="str">
        <f>Calcolo!E70</f>
        <v>CPI/2021/24040</v>
      </c>
      <c r="G16" s="74">
        <f>Calcolo!AL70</f>
        <v>1164</v>
      </c>
    </row>
    <row r="17" spans="1:7" ht="15.75" x14ac:dyDescent="0.25">
      <c r="A17" s="22">
        <v>7</v>
      </c>
      <c r="B17" s="75" t="str">
        <f>Calcolo!B100</f>
        <v>DI CHIARA</v>
      </c>
      <c r="C17" s="76" t="str">
        <f>Calcolo!C100</f>
        <v>LIDIA</v>
      </c>
      <c r="D17" s="76" t="str">
        <f>Calcolo!D100</f>
        <v>DCHLDI66M50F230H</v>
      </c>
      <c r="E17" s="77" t="str">
        <f>Calcolo!E100</f>
        <v>CPI/2021/24462</v>
      </c>
      <c r="G17" s="74">
        <f>Calcolo!AL100</f>
        <v>1164</v>
      </c>
    </row>
    <row r="18" spans="1:7" ht="15.75" customHeight="1" x14ac:dyDescent="0.25">
      <c r="A18" s="22">
        <v>8</v>
      </c>
      <c r="B18" s="75" t="str">
        <f>Calcolo!B60</f>
        <v>BELFIORE</v>
      </c>
      <c r="C18" s="76" t="str">
        <f>Calcolo!C60</f>
        <v>MAURIZIO</v>
      </c>
      <c r="D18" s="76" t="str">
        <f>Calcolo!D60</f>
        <v>BLFMRZ62E27A509S</v>
      </c>
      <c r="E18" s="77" t="str">
        <f>Calcolo!E60</f>
        <v>CPI/2021/23774</v>
      </c>
      <c r="G18" s="74">
        <f>Calcolo!AL60</f>
        <v>1172</v>
      </c>
    </row>
    <row r="19" spans="1:7" ht="15.75" x14ac:dyDescent="0.25">
      <c r="A19" s="22">
        <v>9</v>
      </c>
      <c r="B19" s="75" t="str">
        <f>Calcolo!B19</f>
        <v>CANNAS</v>
      </c>
      <c r="C19" s="76" t="str">
        <f>Calcolo!C19</f>
        <v>PIETRO</v>
      </c>
      <c r="D19" s="76" t="str">
        <f>Calcolo!D19</f>
        <v>CNNPTR74R19B590D</v>
      </c>
      <c r="E19" s="77" t="str">
        <f>Calcolo!E19</f>
        <v>CPI/2021/21217</v>
      </c>
      <c r="G19" s="74">
        <f>Calcolo!AL19</f>
        <v>1173</v>
      </c>
    </row>
    <row r="20" spans="1:7" ht="15.75" x14ac:dyDescent="0.25">
      <c r="A20" s="22">
        <v>10</v>
      </c>
      <c r="B20" s="75" t="str">
        <f>Calcolo!B38</f>
        <v>VILLARICCA</v>
      </c>
      <c r="C20" s="76" t="str">
        <f>Calcolo!C38</f>
        <v>PASQUALE</v>
      </c>
      <c r="D20" s="76" t="str">
        <f>Calcolo!D38</f>
        <v>VLLPQL68C03A509W</v>
      </c>
      <c r="E20" s="77" t="str">
        <f>Calcolo!E38</f>
        <v>CPI/2021/15704</v>
      </c>
      <c r="G20" s="74">
        <f>Calcolo!AL38</f>
        <v>1173.5</v>
      </c>
    </row>
    <row r="21" spans="1:7" ht="15.75" x14ac:dyDescent="0.25">
      <c r="A21" s="22">
        <v>11</v>
      </c>
      <c r="B21" s="75" t="str">
        <f>Calcolo!B56</f>
        <v>BLASO</v>
      </c>
      <c r="C21" s="76" t="str">
        <f>Calcolo!C56</f>
        <v>SILVANO ANTONIO</v>
      </c>
      <c r="D21" s="76" t="str">
        <f>Calcolo!D56</f>
        <v xml:space="preserve">BLSSVN84M26A399D </v>
      </c>
      <c r="E21" s="77" t="str">
        <f>Calcolo!E56</f>
        <v>CPI/2021/22947</v>
      </c>
      <c r="G21" s="74">
        <f>Calcolo!AL56</f>
        <v>1178</v>
      </c>
    </row>
    <row r="22" spans="1:7" ht="15.75" x14ac:dyDescent="0.25">
      <c r="A22" s="22">
        <v>12</v>
      </c>
      <c r="B22" s="75" t="str">
        <f>Calcolo!B97</f>
        <v>FIORE</v>
      </c>
      <c r="C22" s="76" t="str">
        <f>Calcolo!C97</f>
        <v>PIETRO</v>
      </c>
      <c r="D22" s="76" t="str">
        <f>Calcolo!D97</f>
        <v>FRIPTR65H29A509H</v>
      </c>
      <c r="E22" s="77" t="str">
        <f>Calcolo!E97</f>
        <v>CPI/2021/25097</v>
      </c>
      <c r="G22" s="74">
        <f>Calcolo!AL97</f>
        <v>1186.5</v>
      </c>
    </row>
    <row r="23" spans="1:7" ht="15.75" x14ac:dyDescent="0.25">
      <c r="A23" s="22">
        <v>13</v>
      </c>
      <c r="B23" s="75" t="str">
        <f>Calcolo!B86</f>
        <v>CHIEFFO</v>
      </c>
      <c r="C23" s="76" t="str">
        <f>Calcolo!C86</f>
        <v>ANIELLO</v>
      </c>
      <c r="D23" s="76" t="str">
        <f>Calcolo!D86</f>
        <v>CHFNLL73H24A566F</v>
      </c>
      <c r="E23" s="77" t="str">
        <f>Calcolo!E86</f>
        <v>CPI/2021/25025</v>
      </c>
      <c r="G23" s="74">
        <f>Calcolo!AL86</f>
        <v>1190.5</v>
      </c>
    </row>
    <row r="24" spans="1:7" ht="15.75" x14ac:dyDescent="0.25">
      <c r="A24" s="22">
        <v>14</v>
      </c>
      <c r="B24" s="75" t="str">
        <f>Calcolo!B87</f>
        <v>FESTA</v>
      </c>
      <c r="C24" s="76" t="str">
        <f>Calcolo!C87</f>
        <v>LAURA</v>
      </c>
      <c r="D24" s="76" t="str">
        <f>Calcolo!D87</f>
        <v>FSTLRA79H48A509I</v>
      </c>
      <c r="E24" s="77" t="str">
        <f>Calcolo!E87</f>
        <v>CPI/2021/25027</v>
      </c>
      <c r="G24" s="74">
        <f>Calcolo!AL87</f>
        <v>1200.5</v>
      </c>
    </row>
    <row r="25" spans="1:7" ht="15.75" x14ac:dyDescent="0.25">
      <c r="A25" s="22">
        <v>15</v>
      </c>
      <c r="B25" s="75" t="str">
        <f>Calcolo!B25</f>
        <v>D’AVANZO</v>
      </c>
      <c r="C25" s="76" t="str">
        <f>Calcolo!C25</f>
        <v>SAVERIO</v>
      </c>
      <c r="D25" s="76" t="str">
        <f>Calcolo!D25</f>
        <v>DVNSVR81H28A509D</v>
      </c>
      <c r="E25" s="77" t="str">
        <f>Calcolo!E25</f>
        <v>CPI/2021/17299</v>
      </c>
      <c r="G25" s="74">
        <f>Calcolo!AL25</f>
        <v>1201.5</v>
      </c>
    </row>
    <row r="26" spans="1:7" ht="15.75" x14ac:dyDescent="0.25">
      <c r="A26" s="22">
        <v>16</v>
      </c>
      <c r="B26" s="23" t="s">
        <v>66</v>
      </c>
      <c r="C26" s="24" t="s">
        <v>422</v>
      </c>
      <c r="D26" s="24" t="s">
        <v>423</v>
      </c>
      <c r="E26" s="26" t="s">
        <v>424</v>
      </c>
      <c r="G26" s="74">
        <v>1219</v>
      </c>
    </row>
    <row r="27" spans="1:7" ht="15.75" x14ac:dyDescent="0.25">
      <c r="A27" s="22">
        <v>17</v>
      </c>
      <c r="B27" s="75" t="str">
        <f>Calcolo!B27</f>
        <v>CAPALDO</v>
      </c>
      <c r="C27" s="76" t="str">
        <f>Calcolo!C27</f>
        <v>RITA</v>
      </c>
      <c r="D27" s="76" t="str">
        <f>Calcolo!D27</f>
        <v>CPLRTI66H43A509Q</v>
      </c>
      <c r="E27" s="77" t="str">
        <f>Calcolo!E27</f>
        <v>CPI/2021/17850</v>
      </c>
      <c r="G27" s="74">
        <f>Calcolo!AL27</f>
        <v>1219.5</v>
      </c>
    </row>
    <row r="28" spans="1:7" ht="15.75" x14ac:dyDescent="0.25">
      <c r="A28" s="22">
        <v>18</v>
      </c>
      <c r="B28" s="75" t="str">
        <f>Calcolo!B24</f>
        <v>MAZZA</v>
      </c>
      <c r="C28" s="76" t="str">
        <f>Calcolo!C24</f>
        <v>ANNA MARIA</v>
      </c>
      <c r="D28" s="76" t="str">
        <f>Calcolo!D24</f>
        <v>MZZNMR76L67Z114R</v>
      </c>
      <c r="E28" s="77" t="str">
        <f>Calcolo!E24</f>
        <v>CPI/2021/18239</v>
      </c>
      <c r="G28" s="74">
        <f>Calcolo!AL24</f>
        <v>1227</v>
      </c>
    </row>
    <row r="29" spans="1:7" ht="15.75" x14ac:dyDescent="0.25">
      <c r="A29" s="22">
        <v>19</v>
      </c>
      <c r="B29" s="23" t="s">
        <v>102</v>
      </c>
      <c r="C29" s="24" t="s">
        <v>425</v>
      </c>
      <c r="D29" s="24" t="s">
        <v>291</v>
      </c>
      <c r="E29" s="26" t="s">
        <v>426</v>
      </c>
      <c r="G29" s="74">
        <v>1230</v>
      </c>
    </row>
    <row r="30" spans="1:7" ht="15.75" x14ac:dyDescent="0.25">
      <c r="A30" s="22">
        <v>20</v>
      </c>
      <c r="B30" s="75" t="str">
        <f>Calcolo!B91</f>
        <v>IMBRIANI</v>
      </c>
      <c r="C30" s="76" t="str">
        <f>Calcolo!C91</f>
        <v>EMILIA PASQUALINA</v>
      </c>
      <c r="D30" s="76" t="str">
        <f>Calcolo!D91</f>
        <v>MBRMPS81D59A509R</v>
      </c>
      <c r="E30" s="77" t="str">
        <f>Calcolo!E91</f>
        <v>CPI/2021/25032</v>
      </c>
      <c r="G30" s="74">
        <f>Calcolo!AL91</f>
        <v>1235.5</v>
      </c>
    </row>
    <row r="31" spans="1:7" ht="15.75" x14ac:dyDescent="0.25">
      <c r="A31" s="22">
        <v>21</v>
      </c>
      <c r="B31" s="75" t="str">
        <f>Calcolo!B52</f>
        <v>MANGANIELLO</v>
      </c>
      <c r="C31" s="76" t="str">
        <f>Calcolo!C52</f>
        <v>ERMINIO</v>
      </c>
      <c r="D31" s="76" t="str">
        <f>Calcolo!D52</f>
        <v>MNGRMN66B10Z114W</v>
      </c>
      <c r="E31" s="77" t="str">
        <f>Calcolo!E52</f>
        <v>CPI/2021/20325</v>
      </c>
      <c r="G31" s="74">
        <f>Calcolo!AL52</f>
        <v>1238</v>
      </c>
    </row>
    <row r="32" spans="1:7" ht="15.75" x14ac:dyDescent="0.25">
      <c r="A32" s="22">
        <v>22</v>
      </c>
      <c r="B32" s="23" t="s">
        <v>435</v>
      </c>
      <c r="C32" s="24" t="s">
        <v>99</v>
      </c>
      <c r="D32" s="24" t="s">
        <v>436</v>
      </c>
      <c r="E32" s="26" t="s">
        <v>437</v>
      </c>
      <c r="G32" s="74">
        <v>1239</v>
      </c>
    </row>
    <row r="33" spans="1:7" ht="15.75" x14ac:dyDescent="0.25">
      <c r="A33" s="22">
        <v>23</v>
      </c>
      <c r="B33" s="75" t="str">
        <f>Calcolo!B99</f>
        <v>COLUCCI</v>
      </c>
      <c r="C33" s="76" t="str">
        <f>Calcolo!C99</f>
        <v>GIOVANNI</v>
      </c>
      <c r="D33" s="76" t="str">
        <f>Calcolo!D99</f>
        <v>CLCGNN77A16A509F</v>
      </c>
      <c r="E33" s="77" t="s">
        <v>397</v>
      </c>
      <c r="G33" s="74">
        <f>Calcolo!AL99</f>
        <v>1240.5</v>
      </c>
    </row>
    <row r="34" spans="1:7" ht="15.75" x14ac:dyDescent="0.25">
      <c r="A34" s="22">
        <v>24</v>
      </c>
      <c r="B34" s="75" t="str">
        <f>Calcolo!B44</f>
        <v>CURCIO</v>
      </c>
      <c r="C34" s="76" t="str">
        <f>Calcolo!C44</f>
        <v>KATIA</v>
      </c>
      <c r="D34" s="76" t="str">
        <f>Calcolo!D44</f>
        <v>CRCKTA79M71A509G</v>
      </c>
      <c r="E34" s="77" t="str">
        <f>Calcolo!E44</f>
        <v>CPI/2021/20337</v>
      </c>
      <c r="G34" s="74">
        <f>Calcolo!AL44</f>
        <v>1244.5</v>
      </c>
    </row>
    <row r="35" spans="1:7" ht="15.75" x14ac:dyDescent="0.25">
      <c r="A35" s="22">
        <v>25</v>
      </c>
      <c r="B35" s="23" t="s">
        <v>419</v>
      </c>
      <c r="C35" s="24" t="s">
        <v>389</v>
      </c>
      <c r="D35" s="24" t="s">
        <v>420</v>
      </c>
      <c r="E35" s="26" t="s">
        <v>421</v>
      </c>
      <c r="G35" s="74">
        <v>1246</v>
      </c>
    </row>
    <row r="36" spans="1:7" ht="15.75" x14ac:dyDescent="0.25">
      <c r="A36" s="22">
        <v>26</v>
      </c>
      <c r="B36" s="75" t="str">
        <f>Calcolo!B42</f>
        <v>MEROLA</v>
      </c>
      <c r="C36" s="76" t="str">
        <f>Calcolo!C42</f>
        <v>MARY</v>
      </c>
      <c r="D36" s="76" t="str">
        <f>Calcolo!D42</f>
        <v>MRLMRY92T51A509D</v>
      </c>
      <c r="E36" s="77" t="str">
        <f>Calcolo!E42</f>
        <v>CPI/2021/20333</v>
      </c>
      <c r="G36" s="74">
        <f>Calcolo!AL42</f>
        <v>1254</v>
      </c>
    </row>
    <row r="37" spans="1:7" ht="15.75" x14ac:dyDescent="0.25">
      <c r="A37" s="22">
        <v>27</v>
      </c>
      <c r="B37" s="75" t="str">
        <f>Calcolo!B77</f>
        <v>CERCHIONE</v>
      </c>
      <c r="C37" s="76" t="str">
        <f>Calcolo!C77</f>
        <v>ANDREA</v>
      </c>
      <c r="D37" s="76" t="str">
        <f>Calcolo!D77</f>
        <v>CRCNDR72E25A509L</v>
      </c>
      <c r="E37" s="77" t="str">
        <f>Calcolo!E77</f>
        <v>CPI/2021/24479</v>
      </c>
      <c r="G37" s="74">
        <f>Calcolo!AL77</f>
        <v>1256</v>
      </c>
    </row>
    <row r="38" spans="1:7" ht="15.75" x14ac:dyDescent="0.25">
      <c r="A38" s="22">
        <v>28</v>
      </c>
      <c r="B38" s="75" t="str">
        <f>Calcolo!B84</f>
        <v>FAGGIANO</v>
      </c>
      <c r="C38" s="76" t="str">
        <f>Calcolo!C84</f>
        <v>EUSTACHIO ROBERTO</v>
      </c>
      <c r="D38" s="76" t="str">
        <f>Calcolo!D84</f>
        <v xml:space="preserve">FGGSCH91R02A509D </v>
      </c>
      <c r="E38" s="77" t="str">
        <f>Calcolo!E84</f>
        <v>CPI/2021/24926</v>
      </c>
      <c r="G38" s="74">
        <f>Calcolo!AL84</f>
        <v>1263</v>
      </c>
    </row>
    <row r="39" spans="1:7" ht="15.75" x14ac:dyDescent="0.25">
      <c r="A39" s="22">
        <v>29</v>
      </c>
      <c r="B39" s="75" t="str">
        <f>Calcolo!B53</f>
        <v>SALVIO</v>
      </c>
      <c r="C39" s="76" t="str">
        <f>Calcolo!C53</f>
        <v>ANDREA</v>
      </c>
      <c r="D39" s="76" t="str">
        <f>Calcolo!D53</f>
        <v>SLVNDR93B26A509P</v>
      </c>
      <c r="E39" s="77" t="str">
        <f>Calcolo!E53</f>
        <v>CPI/2021/21559</v>
      </c>
      <c r="G39" s="74">
        <f>Calcolo!AL53</f>
        <v>1269</v>
      </c>
    </row>
    <row r="40" spans="1:7" ht="15.75" x14ac:dyDescent="0.25">
      <c r="A40" s="22">
        <v>30</v>
      </c>
      <c r="B40" s="75" t="str">
        <f>Calcolo!B96</f>
        <v>ARGENIO</v>
      </c>
      <c r="C40" s="76" t="str">
        <f>Calcolo!C96</f>
        <v>ARMANDO</v>
      </c>
      <c r="D40" s="76" t="str">
        <f>Calcolo!D96</f>
        <v>RGNRND70D01A489G</v>
      </c>
      <c r="E40" s="77" t="str">
        <f>Calcolo!E96</f>
        <v>CPI/2021/25095</v>
      </c>
      <c r="G40" s="74">
        <f>Calcolo!AL96</f>
        <v>1273.5</v>
      </c>
    </row>
    <row r="41" spans="1:7" ht="15.75" x14ac:dyDescent="0.25">
      <c r="A41" s="22">
        <v>31</v>
      </c>
      <c r="B41" s="75" t="str">
        <f>Calcolo!B76</f>
        <v>BARILE</v>
      </c>
      <c r="C41" s="76" t="str">
        <f>Calcolo!C76</f>
        <v>VINCENZA</v>
      </c>
      <c r="D41" s="76" t="str">
        <f>Calcolo!D76</f>
        <v>BRLVCN71L67C983N</v>
      </c>
      <c r="E41" s="77" t="str">
        <f>Calcolo!E76</f>
        <v>CPI/2021/24476</v>
      </c>
      <c r="G41" s="74">
        <f>Calcolo!AL76</f>
        <v>1274.5</v>
      </c>
    </row>
    <row r="42" spans="1:7" ht="15.75" x14ac:dyDescent="0.25">
      <c r="A42" s="22">
        <v>32</v>
      </c>
      <c r="B42" s="75" t="str">
        <f>Calcolo!B23</f>
        <v>CHIOCCHI</v>
      </c>
      <c r="C42" s="76" t="str">
        <f>Calcolo!C23</f>
        <v>JULI</v>
      </c>
      <c r="D42" s="76" t="str">
        <f>Calcolo!D23</f>
        <v>CHCJLU91T59Z222T</v>
      </c>
      <c r="E42" s="77" t="str">
        <f>Calcolo!E23</f>
        <v>CPI/2021/21189</v>
      </c>
      <c r="G42" s="74">
        <f>Calcolo!AL23</f>
        <v>1277</v>
      </c>
    </row>
    <row r="43" spans="1:7" ht="15.75" x14ac:dyDescent="0.25">
      <c r="A43" s="22">
        <v>33</v>
      </c>
      <c r="B43" s="75" t="str">
        <f>Calcolo!B21</f>
        <v>LABRIOLA</v>
      </c>
      <c r="C43" s="76" t="str">
        <f>Calcolo!C21</f>
        <v>MARIANNA</v>
      </c>
      <c r="D43" s="76" t="str">
        <f>Calcolo!D21</f>
        <v>LBRMNN85S47A399W</v>
      </c>
      <c r="E43" s="77" t="str">
        <f>Calcolo!E21</f>
        <v>CPI/2021/21196</v>
      </c>
      <c r="G43" s="74">
        <f>Calcolo!AL21</f>
        <v>1280.5</v>
      </c>
    </row>
    <row r="44" spans="1:7" ht="15.75" x14ac:dyDescent="0.25">
      <c r="A44" s="22">
        <v>34</v>
      </c>
      <c r="B44" s="75" t="str">
        <f>Calcolo!B28</f>
        <v>FAMOSO</v>
      </c>
      <c r="C44" s="76" t="str">
        <f>Calcolo!C28</f>
        <v>FULVIA</v>
      </c>
      <c r="D44" s="76" t="str">
        <f>Calcolo!D28</f>
        <v>FMSFLV66S49A509D</v>
      </c>
      <c r="E44" s="77" t="str">
        <f>Calcolo!E28</f>
        <v>CPI/2021/18097</v>
      </c>
      <c r="G44" s="74">
        <f>Calcolo!AL28</f>
        <v>1281</v>
      </c>
    </row>
    <row r="45" spans="1:7" ht="15.75" x14ac:dyDescent="0.25">
      <c r="A45" s="22">
        <v>35</v>
      </c>
      <c r="B45" s="75" t="str">
        <f>Calcolo!B89</f>
        <v>PULZONE</v>
      </c>
      <c r="C45" s="76" t="str">
        <f>Calcolo!C89</f>
        <v>RITA</v>
      </c>
      <c r="D45" s="76" t="str">
        <f>Calcolo!D89</f>
        <v>PLZRTI65D48A509E</v>
      </c>
      <c r="E45" s="77" t="str">
        <f>Calcolo!E89</f>
        <v>CPI/2021/25030</v>
      </c>
      <c r="G45" s="74">
        <f>Calcolo!AL89</f>
        <v>1281</v>
      </c>
    </row>
    <row r="46" spans="1:7" ht="15.75" x14ac:dyDescent="0.25">
      <c r="A46" s="22">
        <v>36</v>
      </c>
      <c r="B46" s="75" t="str">
        <f>Calcolo!B18</f>
        <v>PETILLO</v>
      </c>
      <c r="C46" s="76" t="str">
        <f>Calcolo!C18</f>
        <v>OLINDO</v>
      </c>
      <c r="D46" s="76" t="str">
        <f>Calcolo!D18</f>
        <v>PTLLND86L19A509P</v>
      </c>
      <c r="E46" s="77" t="str">
        <f>Calcolo!E18</f>
        <v>CPI/2021/22172</v>
      </c>
      <c r="G46" s="74">
        <f>Calcolo!AL18</f>
        <v>1284</v>
      </c>
    </row>
    <row r="47" spans="1:7" ht="15.75" x14ac:dyDescent="0.25">
      <c r="A47" s="22">
        <v>37</v>
      </c>
      <c r="B47" s="75" t="str">
        <f>Calcolo!B43</f>
        <v>PICONE</v>
      </c>
      <c r="C47" s="76" t="str">
        <f>Calcolo!C43</f>
        <v>ANTONIETTA</v>
      </c>
      <c r="D47" s="76" t="str">
        <f>Calcolo!D43</f>
        <v>GRRFRC94R61A489C</v>
      </c>
      <c r="E47" s="77" t="str">
        <f>Calcolo!E43</f>
        <v>CPI/2021/20334</v>
      </c>
      <c r="G47" s="74">
        <f>Calcolo!AL43</f>
        <v>1284</v>
      </c>
    </row>
    <row r="48" spans="1:7" ht="15.75" x14ac:dyDescent="0.25">
      <c r="A48" s="22">
        <v>38</v>
      </c>
      <c r="B48" s="75" t="str">
        <f>Calcolo!B83</f>
        <v>TESTA</v>
      </c>
      <c r="C48" s="76" t="str">
        <f>Calcolo!C83</f>
        <v>MARIA TERESA</v>
      </c>
      <c r="D48" s="76" t="str">
        <f>Calcolo!D83</f>
        <v>TSTMTR95P48G039Q</v>
      </c>
      <c r="E48" s="77" t="str">
        <f>Calcolo!E83</f>
        <v>CPI/2021/24923</v>
      </c>
      <c r="G48" s="74">
        <f>Calcolo!AL83</f>
        <v>1284</v>
      </c>
    </row>
    <row r="49" spans="1:7" ht="15.75" x14ac:dyDescent="0.25">
      <c r="A49" s="22">
        <v>39</v>
      </c>
      <c r="B49" s="75" t="str">
        <f>Calcolo!B75</f>
        <v>ZARRA</v>
      </c>
      <c r="C49" s="76" t="str">
        <f>Calcolo!C75</f>
        <v>DAMIANO</v>
      </c>
      <c r="D49" s="76" t="str">
        <f>Calcolo!D75</f>
        <v>ZRRDMN94T19A509V</v>
      </c>
      <c r="E49" s="77" t="str">
        <f>Calcolo!E75</f>
        <v>CPI/2021/24474</v>
      </c>
      <c r="G49" s="74">
        <f>Calcolo!AL75</f>
        <v>1286.5</v>
      </c>
    </row>
    <row r="50" spans="1:7" ht="15.75" x14ac:dyDescent="0.25">
      <c r="A50" s="22">
        <v>40</v>
      </c>
      <c r="B50" s="75" t="str">
        <f>Calcolo!B69</f>
        <v>PERSICO</v>
      </c>
      <c r="C50" s="76" t="str">
        <f>Calcolo!C69</f>
        <v>ANGELA</v>
      </c>
      <c r="D50" s="76" t="str">
        <f>Calcolo!D69</f>
        <v>PRSNGL69C06L845G</v>
      </c>
      <c r="E50" s="77" t="str">
        <f>Calcolo!E69</f>
        <v>CPI/2021/24028</v>
      </c>
      <c r="G50" s="74">
        <f>Calcolo!AL69</f>
        <v>1292.5</v>
      </c>
    </row>
    <row r="51" spans="1:7" ht="15.75" x14ac:dyDescent="0.25">
      <c r="A51" s="22">
        <v>41</v>
      </c>
      <c r="B51" s="75" t="str">
        <f>Calcolo!B51</f>
        <v>ERCOLINO</v>
      </c>
      <c r="C51" s="76" t="str">
        <f>Calcolo!C51</f>
        <v>RINO</v>
      </c>
      <c r="D51" s="76" t="str">
        <f>Calcolo!D51</f>
        <v>RCLRNI74S16A509M</v>
      </c>
      <c r="E51" s="77" t="str">
        <f>Calcolo!E51</f>
        <v>CPI/2021/18204</v>
      </c>
      <c r="G51" s="74">
        <f>Calcolo!AL51</f>
        <v>1293</v>
      </c>
    </row>
    <row r="52" spans="1:7" ht="15.75" x14ac:dyDescent="0.25">
      <c r="A52" s="22">
        <v>42</v>
      </c>
      <c r="B52" s="75" t="str">
        <f>Calcolo!B74</f>
        <v>CAFAZZO</v>
      </c>
      <c r="C52" s="76" t="str">
        <f>Calcolo!C74</f>
        <v>FRANCESCO</v>
      </c>
      <c r="D52" s="76" t="str">
        <f>Calcolo!D74</f>
        <v>CFZFNC75B08A509F</v>
      </c>
      <c r="E52" s="77" t="str">
        <f>Calcolo!E74</f>
        <v>CPI/2021/24467</v>
      </c>
      <c r="G52" s="74">
        <f>Calcolo!AL74</f>
        <v>1295</v>
      </c>
    </row>
    <row r="53" spans="1:7" ht="15.75" x14ac:dyDescent="0.25">
      <c r="A53" s="22">
        <v>43</v>
      </c>
      <c r="B53" s="75" t="str">
        <f>Calcolo!B17</f>
        <v>PECCHILLO</v>
      </c>
      <c r="C53" s="76" t="str">
        <f>Calcolo!C17</f>
        <v>MICHELINA</v>
      </c>
      <c r="D53" s="76" t="str">
        <f>Calcolo!D17</f>
        <v>PCCMHL66P70D798A</v>
      </c>
      <c r="E53" s="77" t="str">
        <f>Calcolo!E17</f>
        <v>CPI/2021/22183</v>
      </c>
      <c r="G53" s="74">
        <f>Calcolo!AL17</f>
        <v>1298.5</v>
      </c>
    </row>
    <row r="54" spans="1:7" ht="15.75" x14ac:dyDescent="0.25">
      <c r="A54" s="22">
        <v>44</v>
      </c>
      <c r="B54" s="75" t="str">
        <f>Calcolo!B20</f>
        <v>PAPA</v>
      </c>
      <c r="C54" s="76" t="str">
        <f>Calcolo!C20</f>
        <v>VALENTINA</v>
      </c>
      <c r="D54" s="76" t="str">
        <f>Calcolo!D20</f>
        <v>PPAVNT80P43A509Q</v>
      </c>
      <c r="E54" s="77" t="str">
        <f>Calcolo!E20</f>
        <v>CPI/2021/21215</v>
      </c>
      <c r="G54" s="74">
        <f>Calcolo!AL20</f>
        <v>1299</v>
      </c>
    </row>
    <row r="55" spans="1:7" ht="15.75" x14ac:dyDescent="0.25">
      <c r="A55" s="22">
        <v>45</v>
      </c>
      <c r="B55" s="75" t="str">
        <f>Calcolo!B12</f>
        <v xml:space="preserve">PREZIOSI </v>
      </c>
      <c r="C55" s="76" t="str">
        <f>Calcolo!C12</f>
        <v>CARLA</v>
      </c>
      <c r="D55" s="76" t="str">
        <f>Calcolo!D12</f>
        <v>PRZCRL70S44A101C</v>
      </c>
      <c r="E55" s="77" t="str">
        <f>Calcolo!E12</f>
        <v>CPI/2021/22290</v>
      </c>
      <c r="G55" s="74">
        <f>Calcolo!AL12</f>
        <v>1300.5</v>
      </c>
    </row>
    <row r="56" spans="1:7" ht="15.75" x14ac:dyDescent="0.25">
      <c r="A56" s="22">
        <v>46</v>
      </c>
      <c r="B56" s="75" t="str">
        <f>Calcolo!B62</f>
        <v>GRASSO</v>
      </c>
      <c r="C56" s="76" t="str">
        <f>Calcolo!C62</f>
        <v>ARMANDO</v>
      </c>
      <c r="D56" s="76" t="str">
        <f>Calcolo!D62</f>
        <v>GRSRND77L08B674H</v>
      </c>
      <c r="E56" s="77" t="str">
        <f>Calcolo!E62</f>
        <v>CPI/2021/23785</v>
      </c>
      <c r="G56" s="74">
        <f>Calcolo!AL62</f>
        <v>1301</v>
      </c>
    </row>
    <row r="57" spans="1:7" ht="15.75" x14ac:dyDescent="0.25">
      <c r="A57" s="22">
        <v>47</v>
      </c>
      <c r="B57" s="75" t="str">
        <f>Calcolo!B67</f>
        <v>DE CHIARA</v>
      </c>
      <c r="C57" s="76" t="str">
        <f>Calcolo!C67</f>
        <v>LUCIA</v>
      </c>
      <c r="D57" s="76" t="str">
        <f>Calcolo!D67</f>
        <v>DCHLCU72T53A975S</v>
      </c>
      <c r="E57" s="77" t="str">
        <f>Calcolo!E67</f>
        <v>CPI/2021/24012</v>
      </c>
      <c r="G57" s="74">
        <f>Calcolo!AL67</f>
        <v>1309.5</v>
      </c>
    </row>
    <row r="58" spans="1:7" ht="15.75" x14ac:dyDescent="0.25">
      <c r="A58" s="22">
        <v>48</v>
      </c>
      <c r="B58" s="75" t="str">
        <f>Calcolo!B81</f>
        <v>ALVINO</v>
      </c>
      <c r="C58" s="76" t="str">
        <f>Calcolo!C81</f>
        <v>RENATO</v>
      </c>
      <c r="D58" s="76" t="str">
        <f>Calcolo!D81</f>
        <v>LVNRNT63D21A509G</v>
      </c>
      <c r="E58" s="77" t="str">
        <f>Calcolo!E81</f>
        <v xml:space="preserve">CPI/2021/24913 </v>
      </c>
      <c r="G58" s="74">
        <f>Calcolo!AL81</f>
        <v>1309.5</v>
      </c>
    </row>
    <row r="59" spans="1:7" ht="15.75" x14ac:dyDescent="0.25">
      <c r="A59" s="22">
        <v>49</v>
      </c>
      <c r="B59" s="75" t="str">
        <f>Calcolo!B64</f>
        <v>ZIVIELLO</v>
      </c>
      <c r="C59" s="76" t="str">
        <f>Calcolo!C64</f>
        <v>INGRID</v>
      </c>
      <c r="D59" s="76" t="str">
        <f>Calcolo!D64</f>
        <v>ZVLNRD89B57A489E</v>
      </c>
      <c r="E59" s="77" t="str">
        <f>Calcolo!E64</f>
        <v>CPI/2021/23794</v>
      </c>
      <c r="G59" s="74">
        <f>Calcolo!AL64</f>
        <v>1313</v>
      </c>
    </row>
    <row r="60" spans="1:7" ht="15.75" x14ac:dyDescent="0.25">
      <c r="A60" s="22">
        <v>50</v>
      </c>
      <c r="B60" s="75" t="str">
        <f>Calcolo!B71</f>
        <v>MARTIGNETTI</v>
      </c>
      <c r="C60" s="76" t="str">
        <f>Calcolo!C71</f>
        <v>CARLO</v>
      </c>
      <c r="D60" s="76" t="str">
        <f>Calcolo!D71</f>
        <v>MRTCRL64S06F491J</v>
      </c>
      <c r="E60" s="77" t="str">
        <f>Calcolo!E71</f>
        <v>CPI/2021/24053</v>
      </c>
      <c r="G60" s="74">
        <f>Calcolo!AL71</f>
        <v>1314.5</v>
      </c>
    </row>
    <row r="61" spans="1:7" ht="15.75" x14ac:dyDescent="0.25">
      <c r="A61" s="22">
        <v>51</v>
      </c>
      <c r="B61" s="75" t="str">
        <f>Calcolo!B73</f>
        <v>CARUSO</v>
      </c>
      <c r="C61" s="76" t="str">
        <f>Calcolo!C73</f>
        <v>GUILLERMO</v>
      </c>
      <c r="D61" s="76" t="str">
        <f>Calcolo!D73</f>
        <v>CRSGLR64H21Z614T</v>
      </c>
      <c r="E61" s="77" t="str">
        <f>Calcolo!E73</f>
        <v>CPI/2021/24409</v>
      </c>
      <c r="G61" s="74">
        <f>Calcolo!AL73</f>
        <v>1316.5</v>
      </c>
    </row>
    <row r="62" spans="1:7" ht="15.75" x14ac:dyDescent="0.25">
      <c r="A62" s="22">
        <v>52</v>
      </c>
      <c r="B62" s="75" t="str">
        <f>Calcolo!B54</f>
        <v>AMBROSONE</v>
      </c>
      <c r="C62" s="76" t="str">
        <f>Calcolo!C54</f>
        <v>MARIA ANGELA</v>
      </c>
      <c r="D62" s="76" t="str">
        <f>Calcolo!D54</f>
        <v>MBRMNG96D64A509S</v>
      </c>
      <c r="E62" s="77" t="str">
        <f>Calcolo!E54</f>
        <v>CPI/2021/22564</v>
      </c>
      <c r="G62" s="74">
        <f>Calcolo!AL54</f>
        <v>1320</v>
      </c>
    </row>
    <row r="63" spans="1:7" ht="15.75" x14ac:dyDescent="0.25">
      <c r="A63" s="22">
        <v>53</v>
      </c>
      <c r="B63" s="75" t="str">
        <f>Calcolo!B94</f>
        <v>AMOROSO DE RESPINIS</v>
      </c>
      <c r="C63" s="76" t="str">
        <f>Calcolo!C94</f>
        <v>FILOMENA</v>
      </c>
      <c r="D63" s="76" t="str">
        <f>Calcolo!D94</f>
        <v>MRSFMN70D58I281W</v>
      </c>
      <c r="E63" s="77" t="str">
        <f>Calcolo!E94</f>
        <v>CPI/2021/25086</v>
      </c>
      <c r="G63" s="74">
        <f>Calcolo!AL94</f>
        <v>1320.5</v>
      </c>
    </row>
    <row r="64" spans="1:7" ht="15.75" x14ac:dyDescent="0.25">
      <c r="A64" s="22">
        <v>54</v>
      </c>
      <c r="B64" s="75" t="str">
        <f>Calcolo!B29</f>
        <v>VERNACCIO</v>
      </c>
      <c r="C64" s="76" t="str">
        <f>Calcolo!C29</f>
        <v>VITO ANTONIO</v>
      </c>
      <c r="D64" s="76" t="str">
        <f>Calcolo!D29</f>
        <v>VRNVNT76P02Z133R</v>
      </c>
      <c r="E64" s="77" t="str">
        <f>Calcolo!E29</f>
        <v>CPI/2021/18077</v>
      </c>
      <c r="G64" s="74">
        <f>Calcolo!AL29</f>
        <v>1329</v>
      </c>
    </row>
    <row r="65" spans="1:7" ht="15.75" x14ac:dyDescent="0.25">
      <c r="A65" s="22">
        <v>55</v>
      </c>
      <c r="B65" s="75" t="str">
        <f>Calcolo!B26</f>
        <v>NAPOLITANO</v>
      </c>
      <c r="C65" s="76" t="str">
        <f>Calcolo!C26</f>
        <v>CARMINE</v>
      </c>
      <c r="D65" s="76" t="str">
        <f>Calcolo!D26</f>
        <v>NPLCMN76A20A509D</v>
      </c>
      <c r="E65" s="77" t="str">
        <f>Calcolo!E26</f>
        <v>CPI/2021/16473</v>
      </c>
      <c r="G65" s="74">
        <f>Calcolo!AL26</f>
        <v>1330.5</v>
      </c>
    </row>
    <row r="66" spans="1:7" ht="15.75" x14ac:dyDescent="0.25">
      <c r="A66" s="22">
        <v>56</v>
      </c>
      <c r="B66" s="75" t="str">
        <f>Calcolo!B58</f>
        <v>PETRILLO</v>
      </c>
      <c r="C66" s="76" t="str">
        <f>Calcolo!C58</f>
        <v>CONCETTA PATRIZIA</v>
      </c>
      <c r="D66" s="76" t="str">
        <f>Calcolo!D58</f>
        <v xml:space="preserve">PTRCCT61B60E038C </v>
      </c>
      <c r="E66" s="77" t="str">
        <f>Calcolo!E58</f>
        <v>CPI/2021/23334</v>
      </c>
      <c r="G66" s="74">
        <f>Calcolo!AL58</f>
        <v>1332</v>
      </c>
    </row>
    <row r="67" spans="1:7" ht="15.75" x14ac:dyDescent="0.25">
      <c r="A67" s="22">
        <v>57</v>
      </c>
      <c r="B67" s="75" t="str">
        <f>Calcolo!B57</f>
        <v>LA SALA</v>
      </c>
      <c r="C67" s="76" t="str">
        <f>Calcolo!C57</f>
        <v>MASSIMILIANO</v>
      </c>
      <c r="D67" s="76" t="str">
        <f>Calcolo!D57</f>
        <v>LSLMSM73D20A509W</v>
      </c>
      <c r="E67" s="77" t="str">
        <f>Calcolo!E57</f>
        <v>CPI/2021/22951</v>
      </c>
      <c r="G67" s="74">
        <f>Calcolo!AL57</f>
        <v>1333</v>
      </c>
    </row>
    <row r="68" spans="1:7" ht="15.75" x14ac:dyDescent="0.25">
      <c r="A68" s="22">
        <v>58</v>
      </c>
      <c r="B68" s="23" t="s">
        <v>407</v>
      </c>
      <c r="C68" s="24" t="s">
        <v>408</v>
      </c>
      <c r="D68" s="24" t="s">
        <v>409</v>
      </c>
      <c r="E68" s="26" t="s">
        <v>410</v>
      </c>
      <c r="G68" s="74">
        <v>1333.5</v>
      </c>
    </row>
    <row r="69" spans="1:7" ht="15.75" x14ac:dyDescent="0.25">
      <c r="A69" s="22">
        <v>59</v>
      </c>
      <c r="B69" s="23" t="s">
        <v>427</v>
      </c>
      <c r="C69" s="24" t="s">
        <v>428</v>
      </c>
      <c r="D69" s="24" t="s">
        <v>429</v>
      </c>
      <c r="E69" s="26" t="s">
        <v>430</v>
      </c>
      <c r="G69" s="74">
        <v>1334.5</v>
      </c>
    </row>
    <row r="70" spans="1:7" ht="15.75" x14ac:dyDescent="0.25">
      <c r="A70" s="22">
        <v>60</v>
      </c>
      <c r="B70" s="75" t="str">
        <f>Calcolo!B47</f>
        <v>PICONE</v>
      </c>
      <c r="C70" s="76" t="str">
        <f>Calcolo!C47</f>
        <v>ANTONIETTA</v>
      </c>
      <c r="D70" s="76" t="str">
        <f>Calcolo!D47</f>
        <v>PCNNNT66H58F546U</v>
      </c>
      <c r="E70" s="77" t="str">
        <f>Calcolo!E47</f>
        <v>CPI/2021/18505</v>
      </c>
      <c r="G70" s="74">
        <f>Calcolo!AL47</f>
        <v>1335.5</v>
      </c>
    </row>
    <row r="71" spans="1:7" ht="15.75" x14ac:dyDescent="0.25">
      <c r="A71" s="22">
        <v>61</v>
      </c>
      <c r="B71" s="75" t="str">
        <f>Calcolo!B34</f>
        <v>SPARANO</v>
      </c>
      <c r="C71" s="76" t="str">
        <f>Calcolo!C34</f>
        <v>FABIO</v>
      </c>
      <c r="D71" s="76" t="str">
        <f>Calcolo!D34</f>
        <v>SPRFBA74S07F839I</v>
      </c>
      <c r="E71" s="77" t="str">
        <f>Calcolo!E34</f>
        <v>CPI/2021/15520</v>
      </c>
      <c r="G71" s="74">
        <f>Calcolo!AL34</f>
        <v>1338</v>
      </c>
    </row>
    <row r="72" spans="1:7" ht="15.75" x14ac:dyDescent="0.25">
      <c r="A72" s="22">
        <v>62</v>
      </c>
      <c r="B72" s="75" t="str">
        <f>Calcolo!B48</f>
        <v>FIORENTINO</v>
      </c>
      <c r="C72" s="76" t="str">
        <f>Calcolo!C48</f>
        <v>GIOVANNA</v>
      </c>
      <c r="D72" s="76" t="str">
        <f>Calcolo!D48</f>
        <v>FRNGNN74T61A509I</v>
      </c>
      <c r="E72" s="77" t="str">
        <f>Calcolo!E48</f>
        <v>CPI/2021/18276</v>
      </c>
      <c r="G72" s="74">
        <f>Calcolo!AL48</f>
        <v>1344.5</v>
      </c>
    </row>
    <row r="73" spans="1:7" ht="15.75" x14ac:dyDescent="0.25">
      <c r="A73" s="22">
        <v>63</v>
      </c>
      <c r="B73" s="75" t="str">
        <f>Calcolo!B82</f>
        <v>RAIMO</v>
      </c>
      <c r="C73" s="76" t="str">
        <f>Calcolo!C82</f>
        <v>MASSIMILIANO</v>
      </c>
      <c r="D73" s="76" t="str">
        <f>Calcolo!D82</f>
        <v>RMAMSM93E23H703A</v>
      </c>
      <c r="E73" s="77" t="str">
        <f>Calcolo!E82</f>
        <v>CPI/2021/24920</v>
      </c>
      <c r="G73" s="74">
        <f>Calcolo!AL82</f>
        <v>1346.5</v>
      </c>
    </row>
    <row r="74" spans="1:7" ht="15.75" x14ac:dyDescent="0.25">
      <c r="A74" s="22">
        <v>64</v>
      </c>
      <c r="B74" s="23" t="s">
        <v>403</v>
      </c>
      <c r="C74" s="24" t="s">
        <v>404</v>
      </c>
      <c r="D74" s="24" t="s">
        <v>405</v>
      </c>
      <c r="E74" s="26" t="s">
        <v>406</v>
      </c>
      <c r="G74" s="74">
        <v>1346.5</v>
      </c>
    </row>
    <row r="75" spans="1:7" ht="15.75" x14ac:dyDescent="0.25">
      <c r="A75" s="22">
        <v>65</v>
      </c>
      <c r="B75" s="75" t="str">
        <f>Calcolo!B65</f>
        <v>BONETTI</v>
      </c>
      <c r="C75" s="76" t="str">
        <f>Calcolo!C65</f>
        <v>ANTONELLA</v>
      </c>
      <c r="D75" s="76" t="str">
        <f>Calcolo!D65</f>
        <v>BNTNNL90H54A509B</v>
      </c>
      <c r="E75" s="77" t="str">
        <f>Calcolo!E65</f>
        <v>CPI/2021/23986</v>
      </c>
      <c r="G75" s="74">
        <f>Calcolo!AL65</f>
        <v>1348</v>
      </c>
    </row>
    <row r="76" spans="1:7" ht="15.75" x14ac:dyDescent="0.25">
      <c r="A76" s="22">
        <v>66</v>
      </c>
      <c r="B76" s="23" t="s">
        <v>415</v>
      </c>
      <c r="C76" s="24" t="s">
        <v>416</v>
      </c>
      <c r="D76" s="24" t="s">
        <v>417</v>
      </c>
      <c r="E76" s="26" t="s">
        <v>418</v>
      </c>
      <c r="G76" s="74">
        <v>1348</v>
      </c>
    </row>
    <row r="77" spans="1:7" ht="15.75" x14ac:dyDescent="0.25">
      <c r="A77" s="22">
        <v>67</v>
      </c>
      <c r="B77" s="75" t="str">
        <f>Calcolo!B13</f>
        <v>RUSSO</v>
      </c>
      <c r="C77" s="76" t="str">
        <f>Calcolo!C13</f>
        <v>ANTONELLA</v>
      </c>
      <c r="D77" s="76" t="str">
        <f>Calcolo!D13</f>
        <v>RSSNNL90M51A509E</v>
      </c>
      <c r="E77" s="77" t="str">
        <f>Calcolo!E13</f>
        <v>CPI/2021/22542</v>
      </c>
      <c r="G77" s="74">
        <f>Calcolo!AL13</f>
        <v>1350.5</v>
      </c>
    </row>
    <row r="78" spans="1:7" ht="15.75" x14ac:dyDescent="0.25">
      <c r="A78" s="22">
        <v>68</v>
      </c>
      <c r="B78" s="75" t="str">
        <f>Calcolo!B93</f>
        <v>MONACO</v>
      </c>
      <c r="C78" s="76" t="str">
        <f>Calcolo!C93</f>
        <v>POLCARO</v>
      </c>
      <c r="D78" s="76" t="str">
        <f>Calcolo!D93</f>
        <v xml:space="preserve">MNCMHL87M44A399O </v>
      </c>
      <c r="E78" s="77" t="str">
        <f>Calcolo!E93</f>
        <v>CPI/2021/25082</v>
      </c>
      <c r="G78" s="74">
        <f>Calcolo!AL93</f>
        <v>1350.5</v>
      </c>
    </row>
    <row r="79" spans="1:7" ht="15.75" x14ac:dyDescent="0.25">
      <c r="A79" s="22">
        <v>69</v>
      </c>
      <c r="B79" s="75" t="str">
        <f>Calcolo!B46</f>
        <v>MANGONE</v>
      </c>
      <c r="C79" s="76" t="str">
        <f>Calcolo!C46</f>
        <v>MARIANTONIA</v>
      </c>
      <c r="D79" s="76" t="str">
        <f>Calcolo!D46</f>
        <v>MNGMNT80L61A509E</v>
      </c>
      <c r="E79" s="77" t="str">
        <f>Calcolo!E46</f>
        <v>CPI/2021/20345</v>
      </c>
      <c r="G79" s="74">
        <f>Calcolo!AL46</f>
        <v>1351</v>
      </c>
    </row>
    <row r="80" spans="1:7" ht="15.75" x14ac:dyDescent="0.25">
      <c r="A80" s="22">
        <v>70</v>
      </c>
      <c r="B80" s="23" t="s">
        <v>431</v>
      </c>
      <c r="C80" s="24" t="s">
        <v>432</v>
      </c>
      <c r="D80" s="24" t="s">
        <v>433</v>
      </c>
      <c r="E80" s="26" t="s">
        <v>434</v>
      </c>
      <c r="G80" s="74">
        <v>1355</v>
      </c>
    </row>
    <row r="81" spans="1:7" ht="15.75" x14ac:dyDescent="0.25">
      <c r="A81" s="22">
        <v>71</v>
      </c>
      <c r="B81" s="23" t="s">
        <v>399</v>
      </c>
      <c r="C81" s="24" t="s">
        <v>400</v>
      </c>
      <c r="D81" s="24" t="s">
        <v>401</v>
      </c>
      <c r="E81" s="26" t="s">
        <v>402</v>
      </c>
      <c r="G81" s="74">
        <v>1355.5</v>
      </c>
    </row>
    <row r="82" spans="1:7" ht="15.75" x14ac:dyDescent="0.25">
      <c r="A82" s="22">
        <v>72</v>
      </c>
      <c r="B82" s="75" t="str">
        <f>Calcolo!B50</f>
        <v>DI LUCCIO</v>
      </c>
      <c r="C82" s="76" t="str">
        <f>Calcolo!C50</f>
        <v>PASQUALE</v>
      </c>
      <c r="D82" s="76" t="str">
        <f>Calcolo!D50</f>
        <v>DLCPQL72C17A509B</v>
      </c>
      <c r="E82" s="77" t="str">
        <f>Calcolo!E50</f>
        <v>CPI/2021/15783</v>
      </c>
      <c r="G82" s="74">
        <f>Calcolo!AL50</f>
        <v>1356</v>
      </c>
    </row>
    <row r="83" spans="1:7" ht="15.75" x14ac:dyDescent="0.25">
      <c r="A83" s="22">
        <v>73</v>
      </c>
      <c r="B83" s="75" t="str">
        <f>Calcolo!B45</f>
        <v>PETITO</v>
      </c>
      <c r="C83" s="76" t="str">
        <f>Calcolo!C45</f>
        <v>MICHELA</v>
      </c>
      <c r="D83" s="76" t="str">
        <f>Calcolo!D45</f>
        <v>PTTMHL93D60F839G</v>
      </c>
      <c r="E83" s="77" t="str">
        <f>Calcolo!E45</f>
        <v>CPI/2021/18298</v>
      </c>
      <c r="G83" s="74">
        <f>Calcolo!AL45</f>
        <v>1358</v>
      </c>
    </row>
    <row r="84" spans="1:7" ht="15.75" x14ac:dyDescent="0.25">
      <c r="A84" s="22">
        <v>74</v>
      </c>
      <c r="B84" s="75" t="str">
        <f>Calcolo!B92</f>
        <v>CIOFFI</v>
      </c>
      <c r="C84" s="76" t="str">
        <f>Calcolo!C92</f>
        <v>GIUSEPPE</v>
      </c>
      <c r="D84" s="76" t="str">
        <f>Calcolo!D92</f>
        <v>CFFGPP89E24A783X</v>
      </c>
      <c r="E84" s="77" t="str">
        <f>Calcolo!E92</f>
        <v>CPI/2021/25042</v>
      </c>
      <c r="G84" s="74">
        <f>Calcolo!AL92</f>
        <v>1358.5</v>
      </c>
    </row>
    <row r="85" spans="1:7" ht="15.75" x14ac:dyDescent="0.25">
      <c r="A85" s="22">
        <v>75</v>
      </c>
      <c r="B85" s="75" t="str">
        <f>Calcolo!B33</f>
        <v>IUSPA</v>
      </c>
      <c r="C85" s="76" t="str">
        <f>Calcolo!C33</f>
        <v>DELFINA</v>
      </c>
      <c r="D85" s="76" t="str">
        <f>Calcolo!D33</f>
        <v>SPIDFN64R62A399U</v>
      </c>
      <c r="E85" s="77" t="str">
        <f>Calcolo!E33</f>
        <v>CPI/2021/18102</v>
      </c>
      <c r="G85" s="74">
        <f>Calcolo!AL33</f>
        <v>1361.5</v>
      </c>
    </row>
    <row r="86" spans="1:7" ht="15.75" x14ac:dyDescent="0.25">
      <c r="A86" s="22">
        <v>76</v>
      </c>
      <c r="B86" s="75" t="str">
        <f>Calcolo!B88</f>
        <v>PASCUCCIO</v>
      </c>
      <c r="C86" s="76" t="str">
        <f>Calcolo!C88</f>
        <v>MASSIMO</v>
      </c>
      <c r="D86" s="76" t="str">
        <f>Calcolo!D88</f>
        <v>PSCMSM86D16A783M</v>
      </c>
      <c r="E86" s="77" t="str">
        <f>Calcolo!E88</f>
        <v>CPI/2021/25029</v>
      </c>
      <c r="G86" s="74">
        <f>Calcolo!AL88</f>
        <v>1363.5</v>
      </c>
    </row>
    <row r="87" spans="1:7" ht="15.75" x14ac:dyDescent="0.25">
      <c r="A87" s="22">
        <v>77</v>
      </c>
      <c r="B87" s="75" t="str">
        <f>Calcolo!B14</f>
        <v>SORRENTINO</v>
      </c>
      <c r="C87" s="76" t="str">
        <f>Calcolo!C14</f>
        <v>LIBERA</v>
      </c>
      <c r="D87" s="76" t="str">
        <f>Calcolo!D14</f>
        <v>SRRLBR73L52L259L</v>
      </c>
      <c r="E87" s="77" t="str">
        <f>Calcolo!E14</f>
        <v>CPI/2021/22546</v>
      </c>
      <c r="G87" s="74">
        <f>Calcolo!AL14</f>
        <v>1365</v>
      </c>
    </row>
    <row r="88" spans="1:7" ht="15.75" x14ac:dyDescent="0.25">
      <c r="A88" s="22">
        <v>78</v>
      </c>
      <c r="B88" s="75" t="str">
        <f>Calcolo!B32</f>
        <v>FIORENTINO</v>
      </c>
      <c r="C88" s="76" t="str">
        <f>Calcolo!C32</f>
        <v>GIOVANNA</v>
      </c>
      <c r="D88" s="76" t="str">
        <f>Calcolo!D32</f>
        <v>FRNGNN74T61A509I</v>
      </c>
      <c r="E88" s="77" t="str">
        <f>Calcolo!E32</f>
        <v>CPI/2021/18276</v>
      </c>
      <c r="G88" s="74">
        <f>Calcolo!AL32</f>
        <v>1368.5</v>
      </c>
    </row>
    <row r="89" spans="1:7" ht="15.75" x14ac:dyDescent="0.25">
      <c r="A89" s="22">
        <v>79</v>
      </c>
      <c r="B89" s="75" t="str">
        <f>Calcolo!B40</f>
        <v>DELLA SALA</v>
      </c>
      <c r="C89" s="76" t="str">
        <f>Calcolo!C40</f>
        <v>MARIA</v>
      </c>
      <c r="D89" s="76" t="str">
        <f>Calcolo!D40</f>
        <v>DLLMRA00D56H501M</v>
      </c>
      <c r="E89" s="77" t="str">
        <f>Calcolo!E40</f>
        <v>CPI/2021/18513</v>
      </c>
      <c r="G89" s="74">
        <f>Calcolo!AL40</f>
        <v>1368.5</v>
      </c>
    </row>
    <row r="90" spans="1:7" ht="15.75" x14ac:dyDescent="0.25">
      <c r="A90" s="22">
        <v>80</v>
      </c>
      <c r="B90" s="75" t="str">
        <f>Calcolo!B78</f>
        <v>CHIARADONNA</v>
      </c>
      <c r="C90" s="76" t="str">
        <f>Calcolo!C78</f>
        <v>MARIA</v>
      </c>
      <c r="D90" s="76" t="str">
        <f>Calcolo!D78</f>
        <v>CHRMRA90R45A509Q</v>
      </c>
      <c r="E90" s="77" t="str">
        <f>Calcolo!E78</f>
        <v>CPI/2021/24619</v>
      </c>
      <c r="G90" s="74">
        <f>Calcolo!AL78</f>
        <v>1368.5</v>
      </c>
    </row>
    <row r="91" spans="1:7" ht="15.75" x14ac:dyDescent="0.25">
      <c r="A91" s="22">
        <v>81</v>
      </c>
      <c r="B91" s="75" t="str">
        <f>Calcolo!B95</f>
        <v>GIAMMARINO</v>
      </c>
      <c r="C91" s="76" t="str">
        <f>Calcolo!C95</f>
        <v>CINDY</v>
      </c>
      <c r="D91" s="76" t="str">
        <f>Calcolo!D95</f>
        <v>GMMCDY01L44A717C</v>
      </c>
      <c r="E91" s="77" t="str">
        <f>Calcolo!E95</f>
        <v xml:space="preserve">CPI/2021/25092 </v>
      </c>
      <c r="G91" s="74">
        <f>Calcolo!AL95</f>
        <v>1368.5</v>
      </c>
    </row>
    <row r="92" spans="1:7" ht="15.75" x14ac:dyDescent="0.25">
      <c r="A92" s="22">
        <v>82</v>
      </c>
      <c r="B92" s="75" t="str">
        <f>Calcolo!B11</f>
        <v>MELCHIONNO</v>
      </c>
      <c r="C92" s="76" t="str">
        <f>Calcolo!C11</f>
        <v>VITO</v>
      </c>
      <c r="D92" s="76" t="str">
        <f>Calcolo!D11</f>
        <v>MLCVTI92H05A509I</v>
      </c>
      <c r="E92" s="77" t="str">
        <f>Calcolo!E11</f>
        <v>CPI/2021/22294</v>
      </c>
      <c r="G92" s="74">
        <f>Calcolo!AL11</f>
        <v>1369.5</v>
      </c>
    </row>
    <row r="93" spans="1:7" ht="15.75" x14ac:dyDescent="0.25">
      <c r="A93" s="22">
        <v>83</v>
      </c>
      <c r="B93" s="75" t="str">
        <f>Calcolo!B55</f>
        <v>DE ANGELIS</v>
      </c>
      <c r="C93" s="76" t="str">
        <f>Calcolo!C55</f>
        <v>PEPPINO</v>
      </c>
      <c r="D93" s="76" t="str">
        <f>Calcolo!D55</f>
        <v>DNGPPN72M01Z133I</v>
      </c>
      <c r="E93" s="77" t="str">
        <f>Calcolo!E55</f>
        <v>CPI/2021/22565</v>
      </c>
      <c r="G93" s="74">
        <f>Calcolo!AL55</f>
        <v>1369.5</v>
      </c>
    </row>
    <row r="94" spans="1:7" ht="15.75" x14ac:dyDescent="0.25">
      <c r="A94" s="22">
        <v>84</v>
      </c>
      <c r="B94" s="75" t="str">
        <f>Calcolo!B35</f>
        <v>ALTAVILLA</v>
      </c>
      <c r="C94" s="76" t="str">
        <f>Calcolo!C35</f>
        <v>FRANCESCO</v>
      </c>
      <c r="D94" s="76" t="str">
        <f>Calcolo!D35</f>
        <v>LTVFNC62H14Z133J</v>
      </c>
      <c r="E94" s="77" t="str">
        <f>Calcolo!E35</f>
        <v>CPI/2021/15498</v>
      </c>
      <c r="G94" s="74">
        <f>Calcolo!AL35</f>
        <v>1371</v>
      </c>
    </row>
    <row r="95" spans="1:7" ht="15.75" x14ac:dyDescent="0.25">
      <c r="A95" s="22">
        <v>85</v>
      </c>
      <c r="B95" s="75" t="str">
        <f>Calcolo!B85</f>
        <v>MAURIELLO</v>
      </c>
      <c r="C95" s="76" t="str">
        <f>Calcolo!C85</f>
        <v>LUCA</v>
      </c>
      <c r="D95" s="76" t="str">
        <f>Calcolo!D85</f>
        <v>MRLLCU79H15A509K</v>
      </c>
      <c r="E95" s="77" t="str">
        <f>Calcolo!E85</f>
        <v xml:space="preserve">CPI/2021/25024 </v>
      </c>
      <c r="G95" s="74">
        <f>Calcolo!AL85</f>
        <v>1372.5</v>
      </c>
    </row>
    <row r="96" spans="1:7" ht="15.75" x14ac:dyDescent="0.25">
      <c r="A96" s="22">
        <v>86</v>
      </c>
      <c r="B96" s="75" t="str">
        <f>Calcolo!B61</f>
        <v>BOCHICCHIO</v>
      </c>
      <c r="C96" s="76" t="str">
        <f>Calcolo!C61</f>
        <v xml:space="preserve">FABIO </v>
      </c>
      <c r="D96" s="76" t="str">
        <f>Calcolo!D61</f>
        <v>BCHFBA82C09A489F</v>
      </c>
      <c r="E96" s="77" t="str">
        <f>Calcolo!E61</f>
        <v>CPI/2021/23775</v>
      </c>
      <c r="G96" s="74">
        <f>Calcolo!AL61</f>
        <v>1374.5</v>
      </c>
    </row>
    <row r="97" spans="1:7" ht="15.75" x14ac:dyDescent="0.25">
      <c r="A97" s="22">
        <v>87</v>
      </c>
      <c r="B97" s="75" t="str">
        <f>Calcolo!B72</f>
        <v>NIGRO</v>
      </c>
      <c r="C97" s="76" t="str">
        <f>Calcolo!C72</f>
        <v>STEFANO</v>
      </c>
      <c r="D97" s="76" t="str">
        <f>Calcolo!D72</f>
        <v>NRDNRT78A58F924P</v>
      </c>
      <c r="E97" s="77" t="str">
        <f>Calcolo!E72</f>
        <v>CPI/2021/24406</v>
      </c>
      <c r="G97" s="74">
        <f>Calcolo!AL72</f>
        <v>1375.5</v>
      </c>
    </row>
    <row r="98" spans="1:7" ht="15.75" x14ac:dyDescent="0.25">
      <c r="A98" s="22">
        <v>88</v>
      </c>
      <c r="B98" s="75" t="str">
        <f>Calcolo!B90</f>
        <v>PULZONE</v>
      </c>
      <c r="C98" s="76" t="str">
        <f>Calcolo!C90</f>
        <v>GIANLUCA</v>
      </c>
      <c r="D98" s="76" t="str">
        <f>Calcolo!D90</f>
        <v>PLZGLC74H23A489E</v>
      </c>
      <c r="E98" s="77" t="str">
        <f>Calcolo!E90</f>
        <v>CPI/2021/25031</v>
      </c>
      <c r="G98" s="74">
        <f>Calcolo!AL90</f>
        <v>1379</v>
      </c>
    </row>
    <row r="99" spans="1:7" ht="15.75" x14ac:dyDescent="0.25">
      <c r="A99" s="22">
        <v>89</v>
      </c>
      <c r="B99" s="75" t="str">
        <f>Calcolo!B30</f>
        <v>CALABRESE</v>
      </c>
      <c r="C99" s="76" t="str">
        <f>Calcolo!C30</f>
        <v>EMILIA</v>
      </c>
      <c r="D99" s="76" t="str">
        <f>Calcolo!D30</f>
        <v>CLBMLE62L44M130I</v>
      </c>
      <c r="E99" s="77" t="str">
        <f>Calcolo!E30</f>
        <v>CPI/2021/18074</v>
      </c>
      <c r="G99" s="74">
        <f>Calcolo!AL30</f>
        <v>1380.5</v>
      </c>
    </row>
    <row r="100" spans="1:7" ht="15.75" x14ac:dyDescent="0.25">
      <c r="A100" s="22">
        <v>90</v>
      </c>
      <c r="B100" s="75" t="str">
        <f>Calcolo!B16</f>
        <v>CARCAGNO</v>
      </c>
      <c r="C100" s="76" t="str">
        <f>Calcolo!C16</f>
        <v>ANTONIO</v>
      </c>
      <c r="D100" s="76" t="str">
        <f>Calcolo!D16</f>
        <v>CRCNTN68D27F839I</v>
      </c>
      <c r="E100" s="77" t="str">
        <f>Calcolo!E16</f>
        <v>CPI/2021/22537</v>
      </c>
      <c r="G100" s="74">
        <f>Calcolo!AL16</f>
        <v>1382</v>
      </c>
    </row>
    <row r="101" spans="1:7" ht="15.75" x14ac:dyDescent="0.25">
      <c r="A101" s="22">
        <v>91</v>
      </c>
      <c r="B101" s="23" t="s">
        <v>411</v>
      </c>
      <c r="C101" s="24" t="s">
        <v>412</v>
      </c>
      <c r="D101" s="25" t="s">
        <v>413</v>
      </c>
      <c r="E101" s="26" t="s">
        <v>414</v>
      </c>
      <c r="G101" s="74">
        <v>1383.5</v>
      </c>
    </row>
    <row r="102" spans="1:7" ht="15.75" x14ac:dyDescent="0.25">
      <c r="A102" s="22">
        <v>92</v>
      </c>
      <c r="B102" s="75" t="str">
        <f>Calcolo!B98</f>
        <v>CERUNDOLO</v>
      </c>
      <c r="C102" s="76" t="str">
        <f>Calcolo!C98</f>
        <v>GAETANO</v>
      </c>
      <c r="D102" s="22" t="str">
        <f>Calcolo!D98</f>
        <v>CRNGTN66D18A509B</v>
      </c>
      <c r="E102" s="77" t="s">
        <v>398</v>
      </c>
      <c r="G102" s="74">
        <f>Calcolo!AL98</f>
        <v>1404</v>
      </c>
    </row>
    <row r="103" spans="1:7" ht="15.75" x14ac:dyDescent="0.25">
      <c r="A103" s="22">
        <v>93</v>
      </c>
      <c r="B103" s="75" t="str">
        <f>Calcolo!B80</f>
        <v>GILIBERTI</v>
      </c>
      <c r="C103" s="76" t="str">
        <f>Calcolo!C80</f>
        <v>RAFFAELE</v>
      </c>
      <c r="D103" s="22" t="str">
        <f>Calcolo!D80</f>
        <v>GLBRFL69P04I805N</v>
      </c>
      <c r="E103" s="77" t="str">
        <f>Calcolo!E80</f>
        <v>CPI/2021/24906</v>
      </c>
      <c r="G103" s="74">
        <f>Calcolo!AL80</f>
        <v>1413.5</v>
      </c>
    </row>
    <row r="104" spans="1:7" ht="15.75" x14ac:dyDescent="0.25">
      <c r="A104" s="22">
        <v>94</v>
      </c>
      <c r="B104" s="75" t="str">
        <f>Calcolo!B15</f>
        <v>BASCI</v>
      </c>
      <c r="C104" s="76" t="str">
        <f>Calcolo!C15</f>
        <v>FELICINA</v>
      </c>
      <c r="D104" s="22" t="str">
        <f>Calcolo!D15</f>
        <v>BSCFCN87M61A399D</v>
      </c>
      <c r="E104" s="77" t="str">
        <f>Calcolo!E15</f>
        <v>CPI/2021/22530</v>
      </c>
      <c r="G104" s="74">
        <f>Calcolo!AL15</f>
        <v>1415.5</v>
      </c>
    </row>
    <row r="105" spans="1:7" ht="15.75" x14ac:dyDescent="0.25">
      <c r="A105" s="22">
        <v>95</v>
      </c>
      <c r="B105" s="75" t="str">
        <f>Calcolo!B39</f>
        <v>CIPRIANO</v>
      </c>
      <c r="C105" s="76" t="str">
        <f>Calcolo!C39</f>
        <v>SILVIA</v>
      </c>
      <c r="D105" s="22" t="str">
        <f>Calcolo!D39</f>
        <v>CPRSLV72A52G370S</v>
      </c>
      <c r="E105" s="77" t="str">
        <f>Calcolo!E39</f>
        <v>CPI/2021/18324</v>
      </c>
      <c r="G105" s="74">
        <f>Calcolo!AL39</f>
        <v>1443</v>
      </c>
    </row>
    <row r="106" spans="1:7" ht="15.75" x14ac:dyDescent="0.25">
      <c r="A106" s="22">
        <v>96</v>
      </c>
      <c r="B106" s="75" t="str">
        <f>Calcolo!B37</f>
        <v>GADDINI</v>
      </c>
      <c r="C106" s="76" t="str">
        <f>Calcolo!C37</f>
        <v>ERIKA</v>
      </c>
      <c r="D106" s="22" t="str">
        <f>Calcolo!D37</f>
        <v>GDDRKE90E62A509T</v>
      </c>
      <c r="E106" s="77" t="str">
        <f>Calcolo!E37</f>
        <v>CPI/2021/16417</v>
      </c>
      <c r="G106" s="74">
        <f>Calcolo!AL37</f>
        <v>1463.5</v>
      </c>
    </row>
    <row r="107" spans="1:7" ht="15.75" x14ac:dyDescent="0.25">
      <c r="A107" s="22">
        <v>97</v>
      </c>
      <c r="B107" s="75" t="str">
        <f>Calcolo!B22</f>
        <v>NARDI</v>
      </c>
      <c r="C107" s="76" t="str">
        <f>Calcolo!C22</f>
        <v>MAURO VINCENZO</v>
      </c>
      <c r="D107" s="22" t="str">
        <f>Calcolo!D22</f>
        <v>NRDMVN86P21A509N</v>
      </c>
      <c r="E107" s="77" t="str">
        <f>Calcolo!E22</f>
        <v>CPI/2021/21209</v>
      </c>
      <c r="G107" s="74">
        <f>Calcolo!AL22</f>
        <v>1468</v>
      </c>
    </row>
    <row r="108" spans="1:7" ht="15.75" x14ac:dyDescent="0.25">
      <c r="A108" s="22">
        <v>98</v>
      </c>
      <c r="B108" s="75" t="str">
        <f>Calcolo!B68</f>
        <v>ZULLO</v>
      </c>
      <c r="C108" s="76" t="str">
        <f>Calcolo!C68</f>
        <v>VINCENZO</v>
      </c>
      <c r="D108" s="22" t="str">
        <f>Calcolo!D68</f>
        <v>ZLLVCN91H27A489R</v>
      </c>
      <c r="E108" s="77" t="str">
        <f>Calcolo!E68</f>
        <v>CPI/2021/24018</v>
      </c>
      <c r="G108" s="74">
        <f>Calcolo!AL68</f>
        <v>1494.5</v>
      </c>
    </row>
    <row r="109" spans="1:7" ht="15.75" x14ac:dyDescent="0.25">
      <c r="A109" s="22">
        <v>99</v>
      </c>
      <c r="B109" s="75" t="str">
        <f>Calcolo!B59</f>
        <v>NAPPA</v>
      </c>
      <c r="C109" s="76" t="str">
        <f>Calcolo!C59</f>
        <v>FABIO SEBASTIANO</v>
      </c>
      <c r="D109" s="22" t="str">
        <f>Calcolo!D59</f>
        <v>NPPFSB86H03A489N</v>
      </c>
      <c r="E109" s="77" t="str">
        <f>Calcolo!E59</f>
        <v>CPI/2021/23773</v>
      </c>
      <c r="G109" s="74">
        <f>Calcolo!AL59</f>
        <v>1638</v>
      </c>
    </row>
    <row r="110" spans="1:7" ht="15.75" x14ac:dyDescent="0.25">
      <c r="A110" s="22">
        <v>100</v>
      </c>
      <c r="B110" s="75" t="str">
        <f>Calcolo!B79</f>
        <v>IMPERATO</v>
      </c>
      <c r="C110" s="76" t="str">
        <f>Calcolo!C79</f>
        <v>BARTOLOMEO</v>
      </c>
      <c r="D110" s="22" t="str">
        <f>Calcolo!D79</f>
        <v>MPRBTL77B14L259N</v>
      </c>
      <c r="E110" s="77" t="str">
        <f>Calcolo!E79</f>
        <v>CPI/2021/24900</v>
      </c>
      <c r="G110" s="74">
        <f>Calcolo!AL79</f>
        <v>1730.5</v>
      </c>
    </row>
    <row r="111" spans="1:7" ht="15.75" x14ac:dyDescent="0.25">
      <c r="A111" s="22">
        <v>101</v>
      </c>
      <c r="B111" s="75" t="str">
        <f>Calcolo!B31</f>
        <v>CRISCITIELLO</v>
      </c>
      <c r="C111" s="76" t="str">
        <f>Calcolo!C31</f>
        <v>VINCENZO</v>
      </c>
      <c r="D111" s="22" t="str">
        <f>Calcolo!D31</f>
        <v>CRSVCN70R16Z133T</v>
      </c>
      <c r="E111" s="77" t="str">
        <f>Calcolo!E31</f>
        <v>CPI/2021/18099</v>
      </c>
      <c r="G111" s="74">
        <f>Calcolo!AL31</f>
        <v>2277</v>
      </c>
    </row>
    <row r="112" spans="1:7" ht="15.75" x14ac:dyDescent="0.25">
      <c r="A112" s="22">
        <v>102</v>
      </c>
      <c r="B112" s="75"/>
      <c r="C112" s="76"/>
      <c r="D112" s="76"/>
      <c r="E112" s="77"/>
      <c r="G112" s="74"/>
    </row>
    <row r="113" spans="1:7" ht="15.75" x14ac:dyDescent="0.25">
      <c r="A113" s="22">
        <v>103</v>
      </c>
      <c r="B113" s="75"/>
      <c r="C113" s="76"/>
      <c r="D113" s="76"/>
      <c r="E113" s="77"/>
      <c r="G113" s="74"/>
    </row>
    <row r="114" spans="1:7" ht="15.75" x14ac:dyDescent="0.25">
      <c r="A114" s="22">
        <v>104</v>
      </c>
      <c r="B114" s="75"/>
      <c r="C114" s="76"/>
      <c r="D114" s="76"/>
      <c r="E114" s="77"/>
      <c r="G114" s="74"/>
    </row>
    <row r="115" spans="1:7" ht="15.75" x14ac:dyDescent="0.25">
      <c r="A115" s="22">
        <v>105</v>
      </c>
      <c r="B115" s="75"/>
      <c r="C115" s="76"/>
      <c r="D115" s="76"/>
      <c r="E115" s="77"/>
      <c r="G115" s="74"/>
    </row>
    <row r="116" spans="1:7" ht="15.75" x14ac:dyDescent="0.25">
      <c r="A116" s="22">
        <v>106</v>
      </c>
      <c r="B116" s="75"/>
      <c r="C116" s="76"/>
      <c r="D116" s="76"/>
      <c r="E116" s="77"/>
      <c r="G116" s="74"/>
    </row>
    <row r="117" spans="1:7" ht="15.75" x14ac:dyDescent="0.25">
      <c r="A117" s="22">
        <v>107</v>
      </c>
      <c r="B117" s="75"/>
      <c r="C117" s="76"/>
      <c r="D117" s="76"/>
      <c r="E117" s="77"/>
      <c r="G117" s="74"/>
    </row>
    <row r="118" spans="1:7" ht="15.75" x14ac:dyDescent="0.25">
      <c r="A118" s="22">
        <v>108</v>
      </c>
      <c r="B118" s="75"/>
      <c r="C118" s="76"/>
      <c r="D118" s="76"/>
      <c r="E118" s="77"/>
      <c r="G118" s="74"/>
    </row>
    <row r="119" spans="1:7" ht="15.75" x14ac:dyDescent="0.25">
      <c r="A119" s="22">
        <v>109</v>
      </c>
      <c r="B119" s="75"/>
      <c r="C119" s="76"/>
      <c r="D119" s="76"/>
      <c r="E119" s="77"/>
      <c r="G119" s="74"/>
    </row>
    <row r="120" spans="1:7" ht="15.75" x14ac:dyDescent="0.25">
      <c r="A120" s="22">
        <v>110</v>
      </c>
      <c r="B120" s="75"/>
      <c r="C120" s="76"/>
      <c r="D120" s="76"/>
      <c r="E120" s="77"/>
      <c r="G120" s="74"/>
    </row>
    <row r="121" spans="1:7" ht="15.75" x14ac:dyDescent="0.25">
      <c r="A121" s="22">
        <v>111</v>
      </c>
      <c r="B121" s="75"/>
      <c r="C121" s="76"/>
      <c r="D121" s="76"/>
      <c r="E121" s="77"/>
      <c r="G121" s="74"/>
    </row>
    <row r="122" spans="1:7" ht="15.75" x14ac:dyDescent="0.25">
      <c r="A122" s="22">
        <v>112</v>
      </c>
      <c r="B122" s="75"/>
      <c r="C122" s="76"/>
      <c r="D122" s="76"/>
      <c r="E122" s="77"/>
      <c r="G122" s="74"/>
    </row>
    <row r="123" spans="1:7" ht="15.75" x14ac:dyDescent="0.25">
      <c r="A123" s="22">
        <v>113</v>
      </c>
      <c r="B123" s="75"/>
      <c r="C123" s="76"/>
      <c r="D123" s="76"/>
      <c r="E123" s="77"/>
      <c r="G123" s="74"/>
    </row>
    <row r="124" spans="1:7" ht="15.75" x14ac:dyDescent="0.25">
      <c r="A124" s="22">
        <v>114</v>
      </c>
      <c r="B124" s="75"/>
      <c r="C124" s="76"/>
      <c r="D124" s="76"/>
      <c r="E124" s="77"/>
      <c r="G124" s="74"/>
    </row>
    <row r="125" spans="1:7" ht="15.75" x14ac:dyDescent="0.25">
      <c r="A125" s="22">
        <v>115</v>
      </c>
      <c r="B125" s="75"/>
      <c r="C125" s="76"/>
      <c r="D125" s="76"/>
      <c r="E125" s="77"/>
      <c r="G125" s="74"/>
    </row>
    <row r="126" spans="1:7" ht="15.75" x14ac:dyDescent="0.25">
      <c r="A126" s="22">
        <v>116</v>
      </c>
      <c r="B126" s="75"/>
      <c r="C126" s="76"/>
      <c r="D126" s="76"/>
      <c r="E126" s="77"/>
      <c r="G126" s="74"/>
    </row>
    <row r="127" spans="1:7" ht="15.75" x14ac:dyDescent="0.25">
      <c r="A127" s="22">
        <v>117</v>
      </c>
      <c r="B127" s="75"/>
      <c r="C127" s="76"/>
      <c r="D127" s="76"/>
      <c r="E127" s="77"/>
      <c r="G127" s="74"/>
    </row>
    <row r="128" spans="1:7" ht="15.75" x14ac:dyDescent="0.25">
      <c r="A128" s="22">
        <v>118</v>
      </c>
      <c r="B128" s="75"/>
      <c r="C128" s="76"/>
      <c r="D128" s="76"/>
      <c r="E128" s="77"/>
      <c r="G128" s="74"/>
    </row>
    <row r="129" spans="1:7" ht="15.75" x14ac:dyDescent="0.25">
      <c r="A129" s="22">
        <v>119</v>
      </c>
      <c r="B129" s="75"/>
      <c r="C129" s="76"/>
      <c r="D129" s="76"/>
      <c r="E129" s="77"/>
      <c r="G129" s="74"/>
    </row>
    <row r="130" spans="1:7" ht="15.75" x14ac:dyDescent="0.25">
      <c r="A130" s="22">
        <v>120</v>
      </c>
      <c r="B130" s="75"/>
      <c r="C130" s="76"/>
      <c r="D130" s="76"/>
      <c r="E130" s="77"/>
      <c r="G130" s="74"/>
    </row>
    <row r="131" spans="1:7" ht="15.75" x14ac:dyDescent="0.25">
      <c r="A131" s="22">
        <v>121</v>
      </c>
      <c r="B131" s="75"/>
      <c r="C131" s="76"/>
      <c r="D131" s="76"/>
      <c r="E131" s="77"/>
      <c r="G131" s="74"/>
    </row>
    <row r="132" spans="1:7" ht="15.75" x14ac:dyDescent="0.25">
      <c r="A132" s="22">
        <v>122</v>
      </c>
      <c r="B132" s="75"/>
      <c r="C132" s="76"/>
      <c r="D132" s="76"/>
      <c r="E132" s="77"/>
      <c r="G132" s="74"/>
    </row>
    <row r="133" spans="1:7" ht="15.75" x14ac:dyDescent="0.25">
      <c r="A133" s="22">
        <v>123</v>
      </c>
      <c r="B133" s="75"/>
      <c r="C133" s="76"/>
      <c r="D133" s="76"/>
      <c r="E133" s="77"/>
      <c r="G133" s="74"/>
    </row>
    <row r="134" spans="1:7" ht="15.75" x14ac:dyDescent="0.25">
      <c r="A134" s="22">
        <v>124</v>
      </c>
      <c r="B134" s="75"/>
      <c r="C134" s="76"/>
      <c r="D134" s="76"/>
      <c r="E134" s="77"/>
      <c r="G134" s="74"/>
    </row>
    <row r="135" spans="1:7" ht="15.75" x14ac:dyDescent="0.25">
      <c r="A135" s="22">
        <v>125</v>
      </c>
      <c r="B135" s="75"/>
      <c r="C135" s="76"/>
      <c r="D135" s="76"/>
      <c r="E135" s="77"/>
      <c r="G135" s="74"/>
    </row>
    <row r="136" spans="1:7" ht="15.75" x14ac:dyDescent="0.25">
      <c r="A136" s="22">
        <v>126</v>
      </c>
      <c r="B136" s="75"/>
      <c r="C136" s="76"/>
      <c r="D136" s="76"/>
      <c r="E136" s="77"/>
      <c r="G136" s="74"/>
    </row>
    <row r="137" spans="1:7" ht="15.75" x14ac:dyDescent="0.25">
      <c r="A137" s="22">
        <v>127</v>
      </c>
      <c r="B137" s="75"/>
      <c r="C137" s="76"/>
      <c r="D137" s="76"/>
      <c r="E137" s="77"/>
      <c r="G137" s="74"/>
    </row>
    <row r="138" spans="1:7" ht="15.75" x14ac:dyDescent="0.25">
      <c r="A138" s="22">
        <v>128</v>
      </c>
      <c r="B138" s="75"/>
      <c r="C138" s="76"/>
      <c r="D138" s="76"/>
      <c r="E138" s="77"/>
      <c r="G138" s="74"/>
    </row>
    <row r="139" spans="1:7" ht="15.75" x14ac:dyDescent="0.25">
      <c r="A139" s="22">
        <v>129</v>
      </c>
      <c r="B139" s="75"/>
      <c r="C139" s="76"/>
      <c r="D139" s="76"/>
      <c r="E139" s="77"/>
      <c r="G139" s="74"/>
    </row>
    <row r="140" spans="1:7" ht="15.75" x14ac:dyDescent="0.25">
      <c r="A140" s="22">
        <v>130</v>
      </c>
      <c r="B140" s="75"/>
      <c r="C140" s="76"/>
      <c r="D140" s="76"/>
      <c r="E140" s="77"/>
      <c r="G140" s="74"/>
    </row>
    <row r="141" spans="1:7" ht="15.75" x14ac:dyDescent="0.25">
      <c r="A141" s="22">
        <v>131</v>
      </c>
      <c r="B141" s="75"/>
      <c r="C141" s="76"/>
      <c r="D141" s="76"/>
      <c r="E141" s="77"/>
      <c r="G141" s="74"/>
    </row>
    <row r="142" spans="1:7" ht="15.75" x14ac:dyDescent="0.25">
      <c r="A142" s="22">
        <v>132</v>
      </c>
      <c r="B142" s="75"/>
      <c r="C142" s="76"/>
      <c r="D142" s="76"/>
      <c r="E142" s="77"/>
      <c r="G142" s="74"/>
    </row>
    <row r="143" spans="1:7" ht="15.75" x14ac:dyDescent="0.25">
      <c r="A143" s="22">
        <v>133</v>
      </c>
      <c r="B143" s="75"/>
      <c r="C143" s="76"/>
      <c r="D143" s="76"/>
      <c r="E143" s="77"/>
      <c r="G143" s="74"/>
    </row>
    <row r="144" spans="1:7" ht="15.75" x14ac:dyDescent="0.25">
      <c r="A144" s="22">
        <v>134</v>
      </c>
      <c r="B144" s="75"/>
      <c r="C144" s="76"/>
      <c r="D144" s="76"/>
      <c r="E144" s="77"/>
      <c r="G144" s="74"/>
    </row>
    <row r="145" spans="1:7" ht="15.75" x14ac:dyDescent="0.25">
      <c r="A145" s="22">
        <v>135</v>
      </c>
      <c r="B145" s="75"/>
      <c r="C145" s="76"/>
      <c r="D145" s="76"/>
      <c r="E145" s="77"/>
      <c r="G145" s="74"/>
    </row>
    <row r="146" spans="1:7" ht="15.75" x14ac:dyDescent="0.25">
      <c r="A146" s="22">
        <v>136</v>
      </c>
      <c r="B146" s="75"/>
      <c r="C146" s="76"/>
      <c r="D146" s="76"/>
      <c r="E146" s="77"/>
      <c r="G146" s="74"/>
    </row>
    <row r="147" spans="1:7" ht="15.75" x14ac:dyDescent="0.25">
      <c r="A147" s="22">
        <v>137</v>
      </c>
      <c r="B147" s="75"/>
      <c r="C147" s="76"/>
      <c r="D147" s="76"/>
      <c r="E147" s="77"/>
      <c r="G147" s="74"/>
    </row>
    <row r="148" spans="1:7" ht="15.75" x14ac:dyDescent="0.25">
      <c r="A148" s="22">
        <v>138</v>
      </c>
      <c r="B148" s="75"/>
      <c r="C148" s="76"/>
      <c r="D148" s="76"/>
      <c r="E148" s="77"/>
      <c r="G148" s="74"/>
    </row>
    <row r="149" spans="1:7" ht="15.75" x14ac:dyDescent="0.25">
      <c r="A149" s="22">
        <v>139</v>
      </c>
      <c r="B149" s="75"/>
      <c r="C149" s="76"/>
      <c r="D149" s="76"/>
      <c r="E149" s="77"/>
      <c r="G149" s="74"/>
    </row>
    <row r="150" spans="1:7" ht="15.75" x14ac:dyDescent="0.25">
      <c r="A150" s="22">
        <v>140</v>
      </c>
      <c r="B150" s="75"/>
      <c r="C150" s="76"/>
      <c r="D150" s="76"/>
      <c r="E150" s="77"/>
      <c r="G150" s="74"/>
    </row>
    <row r="151" spans="1:7" ht="15.75" x14ac:dyDescent="0.25">
      <c r="A151" s="22">
        <v>141</v>
      </c>
      <c r="B151" s="75"/>
      <c r="C151" s="76"/>
      <c r="D151" s="76"/>
      <c r="E151" s="77"/>
      <c r="G151" s="74"/>
    </row>
    <row r="152" spans="1:7" ht="15.75" x14ac:dyDescent="0.25">
      <c r="A152" s="22">
        <v>142</v>
      </c>
      <c r="B152" s="75"/>
      <c r="C152" s="76"/>
      <c r="D152" s="76"/>
      <c r="E152" s="77"/>
      <c r="G152" s="74"/>
    </row>
    <row r="153" spans="1:7" ht="15.75" x14ac:dyDescent="0.25">
      <c r="A153" s="22">
        <v>143</v>
      </c>
      <c r="B153" s="75"/>
      <c r="C153" s="76"/>
      <c r="D153" s="76"/>
      <c r="E153" s="77"/>
      <c r="G153" s="74"/>
    </row>
    <row r="154" spans="1:7" ht="15.75" x14ac:dyDescent="0.25">
      <c r="A154" s="22">
        <v>144</v>
      </c>
      <c r="B154" s="75"/>
      <c r="C154" s="76"/>
      <c r="D154" s="76"/>
      <c r="E154" s="77"/>
      <c r="G154" s="74"/>
    </row>
    <row r="155" spans="1:7" ht="15.75" x14ac:dyDescent="0.25">
      <c r="A155" s="22">
        <v>145</v>
      </c>
      <c r="B155" s="75"/>
      <c r="C155" s="76"/>
      <c r="D155" s="76"/>
      <c r="E155" s="77"/>
      <c r="G155" s="74"/>
    </row>
    <row r="156" spans="1:7" ht="15.75" x14ac:dyDescent="0.25">
      <c r="A156" s="22">
        <v>146</v>
      </c>
      <c r="B156" s="75"/>
      <c r="C156" s="76"/>
      <c r="D156" s="76"/>
      <c r="E156" s="77"/>
      <c r="G156" s="74"/>
    </row>
    <row r="157" spans="1:7" ht="15.75" x14ac:dyDescent="0.25">
      <c r="A157" s="22">
        <v>147</v>
      </c>
      <c r="B157" s="75"/>
      <c r="C157" s="76"/>
      <c r="D157" s="76"/>
      <c r="E157" s="77"/>
      <c r="G157" s="74"/>
    </row>
    <row r="158" spans="1:7" ht="15.75" x14ac:dyDescent="0.25">
      <c r="A158" s="22">
        <v>148</v>
      </c>
      <c r="B158" s="75"/>
      <c r="C158" s="76"/>
      <c r="D158" s="76"/>
      <c r="E158" s="77"/>
      <c r="G158" s="74"/>
    </row>
    <row r="159" spans="1:7" ht="15.75" x14ac:dyDescent="0.25">
      <c r="A159" s="22">
        <v>149</v>
      </c>
      <c r="B159" s="75"/>
      <c r="C159" s="76"/>
      <c r="D159" s="76"/>
      <c r="E159" s="77"/>
      <c r="G159" s="74"/>
    </row>
    <row r="160" spans="1:7" ht="15.75" x14ac:dyDescent="0.25">
      <c r="A160" s="22">
        <v>150</v>
      </c>
      <c r="B160" s="78"/>
      <c r="C160" s="79"/>
      <c r="D160" s="79"/>
      <c r="E160" s="80"/>
      <c r="G160" s="74"/>
    </row>
  </sheetData>
  <sheetProtection algorithmName="SHA-512" hashValue="JGs+TfFS+Z3uXH6ivhw3TJ74NdCTge6dM9hAXDqSA/DUF2tMA7kURLjZ8Z0EXJbWVFCWTQzHbWpBdYzzhvYGdg==" saltValue="oEbEKsRgfr3sV47tVFKq4g==" spinCount="100000" sheet="1" objects="1" scenarios="1"/>
  <sortState xmlns:xlrd2="http://schemas.microsoft.com/office/spreadsheetml/2017/richdata2" ref="B11:G111">
    <sortCondition ref="G11:G111"/>
  </sortState>
  <mergeCells count="3">
    <mergeCell ref="A2:G4"/>
    <mergeCell ref="B6:E9"/>
    <mergeCell ref="G6:G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</vt:lpstr>
      <vt:lpstr>Graduatoria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Giancarlo</dc:creator>
  <dc:description/>
  <cp:lastModifiedBy>Vickey</cp:lastModifiedBy>
  <cp:revision>1</cp:revision>
  <cp:lastPrinted>2021-04-21T09:01:45Z</cp:lastPrinted>
  <dcterms:created xsi:type="dcterms:W3CDTF">2021-04-02T11:32:45Z</dcterms:created>
  <dcterms:modified xsi:type="dcterms:W3CDTF">2021-08-25T18:38:07Z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