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021591\BM\Attività\Gest-Trasparenza\Art. 29 D.Lgs. 2016-050\Aperti\FEAMP 14-20 - 2018 Assistenza Tecnica - in house art. 5\5. Resoconto gestione finanziaria\"/>
    </mc:Choice>
  </mc:AlternateContent>
  <xr:revisionPtr revIDLastSave="0" documentId="13_ncr:1_{5144DCE4-CA63-4448-BA53-DC568BD963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</workbook>
</file>

<file path=xl/calcChain.xml><?xml version="1.0" encoding="utf-8"?>
<calcChain xmlns="http://schemas.openxmlformats.org/spreadsheetml/2006/main">
  <c r="G44" i="1" l="1"/>
  <c r="H44" i="1"/>
  <c r="F44" i="1"/>
  <c r="H103" i="1"/>
  <c r="F55" i="1" l="1"/>
  <c r="G55" i="1" s="1"/>
  <c r="F54" i="1"/>
  <c r="G54" i="1" s="1"/>
  <c r="F57" i="1"/>
  <c r="G57" i="1" s="1"/>
  <c r="F53" i="1"/>
  <c r="G53" i="1" s="1"/>
  <c r="F56" i="1"/>
  <c r="G56" i="1" s="1"/>
  <c r="F52" i="1"/>
  <c r="G52" i="1" s="1"/>
  <c r="F50" i="1"/>
  <c r="G50" i="1" s="1"/>
  <c r="F51" i="1"/>
  <c r="G51" i="1" s="1"/>
  <c r="F49" i="1"/>
  <c r="G49" i="1" s="1"/>
  <c r="F48" i="1"/>
  <c r="F103" i="1" l="1"/>
  <c r="G48" i="1"/>
  <c r="G103" i="1" s="1"/>
</calcChain>
</file>

<file path=xl/sharedStrings.xml><?xml version="1.0" encoding="utf-8"?>
<sst xmlns="http://schemas.openxmlformats.org/spreadsheetml/2006/main" count="438" uniqueCount="120">
  <si>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</si>
  <si>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</si>
  <si>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</si>
  <si>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</si>
  <si>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</si>
  <si>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</si>
  <si>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</si>
  <si>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</si>
  <si>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</si>
  <si>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</si>
  <si>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Imponibile</t>
  </si>
  <si>
    <t>IVA</t>
  </si>
  <si>
    <t>Totale</t>
  </si>
  <si>
    <t>Affidatario:</t>
  </si>
  <si>
    <t>Fondazione IFEL Campania</t>
  </si>
  <si>
    <t>PO FEAMP 2014/2020. Assistenza Tecnica art. 78. Assistenza tecnica specialistica per le attività di controllo.</t>
  </si>
  <si>
    <t>Affidamento In House (D.Lgs. 50/2016 e ss.mm.ii., art. 5).</t>
  </si>
  <si>
    <t>DDR n. 36 del 04/12/2018</t>
  </si>
  <si>
    <t>U02075</t>
  </si>
  <si>
    <t>Affidamento e impegno</t>
  </si>
  <si>
    <t>Integrazione impegno</t>
  </si>
  <si>
    <t>DDR n. 91 del 30/04/2020</t>
  </si>
  <si>
    <t>DDR n. 67 del 16/04/2021</t>
  </si>
  <si>
    <t>DDR n. 68 del 16/04/2021</t>
  </si>
  <si>
    <t>Rettifica impegno</t>
  </si>
  <si>
    <t>DDR n. 51 del 11/12/2018</t>
  </si>
  <si>
    <t>3180007028/2018</t>
  </si>
  <si>
    <t>3180007030/2018</t>
  </si>
  <si>
    <t>3180007031/2019</t>
  </si>
  <si>
    <t>3180007032/2019</t>
  </si>
  <si>
    <t>3180007033/2020</t>
  </si>
  <si>
    <t>3180007034/2020</t>
  </si>
  <si>
    <t>Rettifica</t>
  </si>
  <si>
    <t>DDR n. 94 del 04/05/2020</t>
  </si>
  <si>
    <t>DDR n. 92 del 30/04/2020</t>
  </si>
  <si>
    <t>3200001900/2021</t>
  </si>
  <si>
    <t>3200001902/2021</t>
  </si>
  <si>
    <t>3200001903/2021</t>
  </si>
  <si>
    <t>3200001901/2022</t>
  </si>
  <si>
    <t>3200001905/2022</t>
  </si>
  <si>
    <t>3200001904/2022</t>
  </si>
  <si>
    <t>3200008026/2020</t>
  </si>
  <si>
    <t>3210001952/2023</t>
  </si>
  <si>
    <t>3210001954/2023</t>
  </si>
  <si>
    <t>3210001953/2023</t>
  </si>
  <si>
    <t>DDR n. 324 del 17/12/2020</t>
  </si>
  <si>
    <t>Liquidazione e pagamento - Anticipo</t>
  </si>
  <si>
    <t>DDR n. 396 del 06/12/2019</t>
  </si>
  <si>
    <t>n. 43 del 08/11/2019</t>
  </si>
  <si>
    <t>Liquidazione e pagamento - SAL 4</t>
  </si>
  <si>
    <t>Liquidazione e pagamento - SAL 5</t>
  </si>
  <si>
    <t>Liquidazione e pagamento - SAL 6</t>
  </si>
  <si>
    <t>n. 42 del 22/10/2020</t>
  </si>
  <si>
    <t>n. 43 del 22/10/2020</t>
  </si>
  <si>
    <t>n. 44 del 22/10/2020</t>
  </si>
  <si>
    <t>DDR n. 319 del 09/12/2020</t>
  </si>
  <si>
    <t>Liquidazione e pagamento - SAL 1, 2, 3</t>
  </si>
  <si>
    <t>Liquidazione e pagamento - SAL 1, 2, 3 - Saldo</t>
  </si>
  <si>
    <t>DDR n. 112 del 09/06/2021</t>
  </si>
  <si>
    <t>DDR n. 113 del 09/06/2021</t>
  </si>
  <si>
    <t>n. 45 del 27/10/2020</t>
  </si>
  <si>
    <t>n. FATTPA 15_18 del 25/09/2018</t>
  </si>
  <si>
    <t>DDR n. 144 del 09/07/2021</t>
  </si>
  <si>
    <t>Liquidazione e pagamento - SAL 7</t>
  </si>
  <si>
    <t>Liquidazione e pagamento - SAL 9</t>
  </si>
  <si>
    <t>Liquidazione e pagamento - SAL 8</t>
  </si>
  <si>
    <t>n. 10 del 23/04/2021</t>
  </si>
  <si>
    <t>n. 11 del 23/04/2021</t>
  </si>
  <si>
    <t>Liquidazione e pagamento - SAL 10</t>
  </si>
  <si>
    <t>n. 1 del 18/01/2022</t>
  </si>
  <si>
    <t>DDR n. 022 del 20/01/2022</t>
  </si>
  <si>
    <t>Liquidazione e pagamento - SAL 10 - Integrazione</t>
  </si>
  <si>
    <t>DDR n. 040 del 27/01/2022</t>
  </si>
  <si>
    <t>Liquidazione e pagamento - SAL 11</t>
  </si>
  <si>
    <t>Liquidazione e pagamento - SAL 12</t>
  </si>
  <si>
    <t>Liquidazione e pagamento - SAL 13</t>
  </si>
  <si>
    <t>DDR n. 134 del 03/06/2022</t>
  </si>
  <si>
    <t>n. 25 del 26/05/2022</t>
  </si>
  <si>
    <t>n. 26 del 26/05/2022</t>
  </si>
  <si>
    <t>n. 27 del 26/05/2022</t>
  </si>
  <si>
    <t>Liquidazione e pagamento - SAL 14</t>
  </si>
  <si>
    <t>Liquidazione e pagamento - SAL 15</t>
  </si>
  <si>
    <t>DDR n. 371 del 16/11/2022</t>
  </si>
  <si>
    <t>n. 62 del 10/11/2022</t>
  </si>
  <si>
    <t>n. 63 del 10/11/2022</t>
  </si>
  <si>
    <t>Disimpegno per cambio capitolo</t>
  </si>
  <si>
    <t>DDR n. 110 del 17/03/2023</t>
  </si>
  <si>
    <t>DDR n. 147 del 08/05/2023</t>
  </si>
  <si>
    <t>U03887</t>
  </si>
  <si>
    <t>DDR n. 148 del 08/05/2023</t>
  </si>
  <si>
    <t>3230004199/2023</t>
  </si>
  <si>
    <t>3230004198/2023</t>
  </si>
  <si>
    <t>3230004200/2023</t>
  </si>
  <si>
    <t>Liquidazione e pagamento - SAL 16</t>
  </si>
  <si>
    <t>DDR n. 185 del 26/05/2023</t>
  </si>
  <si>
    <t>n. 20 del 24/05/2023</t>
  </si>
  <si>
    <t>Non dovuto per affidamento in house</t>
  </si>
  <si>
    <t>Liquidazione e pagamento - SAL 17</t>
  </si>
  <si>
    <t>DDR n. 256 del 11/07/2023</t>
  </si>
  <si>
    <t>n. 36 del 23/06/2023</t>
  </si>
  <si>
    <t>Approvazine convenzione</t>
  </si>
  <si>
    <t>DDR n. 124 del 07/05/2018</t>
  </si>
  <si>
    <t>Approvazione Addendum</t>
  </si>
  <si>
    <t>DDR n. 460 del 30/10/2023</t>
  </si>
  <si>
    <t>DDR n. 479 del 07/11/2023</t>
  </si>
  <si>
    <t>DDR n. 480 del 07/11/2023</t>
  </si>
  <si>
    <t>3230007478/2023</t>
  </si>
  <si>
    <t>3230007477/2023</t>
  </si>
  <si>
    <t>3230007479/2023</t>
  </si>
  <si>
    <t>(come DDR 51/2018)</t>
  </si>
  <si>
    <t>Liquidazione e pagamento - SAL 18</t>
  </si>
  <si>
    <t>Liquidazione e pagamento - SAL 18 - Integrazione</t>
  </si>
  <si>
    <t>Liquidazione e pagamento - Saldo</t>
  </si>
  <si>
    <t>n. 55 del 16/11/2023</t>
  </si>
  <si>
    <t>DDR n. 539 del 23/11/2023</t>
  </si>
  <si>
    <t>DDR n. 559 del 28/11/2023</t>
  </si>
  <si>
    <t>DDR n. 566 del 29/11/2023</t>
  </si>
  <si>
    <t>n. 57 del 22/11/2023</t>
  </si>
  <si>
    <t>Disimpegno per economia</t>
  </si>
  <si>
    <t>Affidamento: CUP Master B61F18000270009. Addendum: CUP Collegato B61C23000640009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</si>
</sst>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#,##0.00&quot; &quot;;&quot;-&quot;#,##0.00&quot; &quot;;&quot; -&quot;#&quot; &quot;;@&quot; &quot;"/>
    <numFmt numFmtId="166" formatCode="[$-410]General"/>
    <numFmt numFmtId="167" formatCode="[$€-410]&quot; &quot;#,##0.00;[Red]&quot;-&quot;[$€-410]&quot; &quot;#,##0.00"/>
    <numFmt numFmtId="168" formatCode="_-* #,##0.00&quot; €&quot;_-;\-* #,##0.00&quot; €&quot;_-;_-* \-??&quot; €&quot;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theme="1"/>
      <name val="Arial"/>
      <family val="2"/>
    </font>
    <font>
      <b/>
      <i/>
      <sz val="16"/>
      <color theme="1"/>
      <name val="Arial"/>
      <family val="2"/>
    </font>
    <font>
      <sz val="11"/>
      <color theme="1"/>
      <name val="Arial"/>
      <family val="2"/>
    </font>
    <font>
      <b/>
      <i/>
      <u/>
      <sz val="11"/>
      <color theme="1"/>
      <name val="Arial"/>
      <family val="2"/>
    </font>
    <font>
      <sz val="11"/>
      <color indexed="8"/>
      <name val="Calibri"/>
      <family val="2"/>
      <charset val="1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charset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165" fontId="3" fillId="0" borderId="0"/>
    <xf numFmtId="166" fontId="3" fillId="0" borderId="0"/>
    <xf numFmtId="165" fontId="4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6" fillId="0" borderId="0"/>
    <xf numFmtId="0" fontId="7" fillId="0" borderId="0"/>
    <xf numFmtId="167" fontId="7" fillId="0" borderId="0"/>
    <xf numFmtId="168" fontId="8" fillId="0" borderId="0"/>
    <xf numFmtId="43" fontId="9" fillId="0" borderId="0" applyFont="0" applyFill="0" applyBorder="0" applyAlignment="0" applyProtection="0"/>
    <xf numFmtId="0" fontId="9" fillId="0" borderId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0" fontId="12" fillId="0" borderId="0"/>
    <xf numFmtId="0" fontId="9" fillId="0" borderId="0"/>
    <xf numFmtId="164" fontId="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vertical="center"/>
    </xf>
    <xf numFmtId="164" fontId="0" fillId="0" borderId="7" xfId="0" applyNumberFormat="1" applyBorder="1" applyAlignment="1">
      <alignment horizontal="right" vertical="center"/>
    </xf>
    <xf numFmtId="164" fontId="0" fillId="0" borderId="7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164" fontId="0" fillId="0" borderId="5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right" vertical="center"/>
    </xf>
    <xf numFmtId="0" fontId="0" fillId="0" borderId="7" xfId="0" applyBorder="1" applyAlignment="1">
      <alignment horizontal="left" vertical="center"/>
    </xf>
    <xf numFmtId="164" fontId="0" fillId="0" borderId="5" xfId="0" applyNumberForma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0" fillId="0" borderId="4" xfId="0" applyFill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164" fontId="0" fillId="0" borderId="0" xfId="0" applyNumberFormat="1" applyFill="1" applyAlignment="1">
      <alignment horizontal="right" vertical="center"/>
    </xf>
    <xf numFmtId="164" fontId="0" fillId="0" borderId="5" xfId="0" applyNumberFormat="1" applyFill="1" applyBorder="1" applyAlignment="1">
      <alignment horizontal="right" vertical="center"/>
    </xf>
    <xf numFmtId="0" fontId="0" fillId="0" borderId="0" xfId="0" applyAlignment="1">
      <alignment horizontal="center"/>
    </xf>
    <xf numFmtId="164" fontId="0" fillId="0" borderId="0" xfId="0" applyNumberFormat="1" applyBorder="1" applyAlignment="1">
      <alignment horizontal="right" vertical="center"/>
    </xf>
    <xf numFmtId="164" fontId="0" fillId="0" borderId="0" xfId="0" applyNumberFormat="1" applyBorder="1" applyAlignment="1">
      <alignment vertical="center"/>
    </xf>
    <xf numFmtId="164" fontId="0" fillId="0" borderId="0" xfId="0" applyNumberFormat="1" applyFill="1" applyAlignment="1">
      <alignment vertical="center"/>
    </xf>
    <xf numFmtId="44" fontId="0" fillId="0" borderId="0" xfId="0" applyNumberFormat="1"/>
    <xf numFmtId="164" fontId="0" fillId="0" borderId="3" xfId="0" applyNumberFormat="1" applyFill="1" applyBorder="1" applyAlignment="1">
      <alignment horizontal="right" vertical="center"/>
    </xf>
    <xf numFmtId="164" fontId="0" fillId="0" borderId="5" xfId="0" applyNumberFormat="1" applyFill="1" applyBorder="1" applyAlignment="1">
      <alignment vertical="center"/>
    </xf>
    <xf numFmtId="164" fontId="0" fillId="0" borderId="8" xfId="0" applyNumberFormat="1" applyFill="1" applyBorder="1" applyAlignment="1">
      <alignment vertical="center"/>
    </xf>
    <xf numFmtId="0" fontId="1" fillId="0" borderId="7" xfId="0" applyFont="1" applyBorder="1" applyAlignment="1">
      <alignment horizontal="right" vertical="center"/>
    </xf>
    <xf numFmtId="164" fontId="1" fillId="0" borderId="10" xfId="0" applyNumberFormat="1" applyFont="1" applyBorder="1" applyAlignment="1">
      <alignment horizontal="right" vertical="center"/>
    </xf>
    <xf numFmtId="164" fontId="1" fillId="0" borderId="9" xfId="0" applyNumberFormat="1" applyFont="1" applyBorder="1" applyAlignment="1">
      <alignment horizontal="right" vertical="center"/>
    </xf>
    <xf numFmtId="164" fontId="1" fillId="0" borderId="7" xfId="0" applyNumberFormat="1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</cellXfs>
  <cellStyles count="20">
    <cellStyle name="Euro" xfId="17" xr:uid="{00000000-0005-0000-0000-000000000000}"/>
    <cellStyle name="Excel Built-in Comma" xfId="1" xr:uid="{00000000-0005-0000-0000-000001000000}"/>
    <cellStyle name="Excel Built-in Normal" xfId="2" xr:uid="{00000000-0005-0000-0000-000002000000}"/>
    <cellStyle name="Excel_BuiltIn_Comma" xfId="3" xr:uid="{00000000-0005-0000-0000-000003000000}"/>
    <cellStyle name="Heading" xfId="4" xr:uid="{00000000-0005-0000-0000-000004000000}"/>
    <cellStyle name="Heading1" xfId="5" xr:uid="{00000000-0005-0000-0000-000005000000}"/>
    <cellStyle name="Migliaia 2" xfId="10" xr:uid="{00000000-0005-0000-0000-000006000000}"/>
    <cellStyle name="Migliaia 2 2" xfId="19" xr:uid="{00000000-0005-0000-0000-000007000000}"/>
    <cellStyle name="Normale" xfId="0" builtinId="0"/>
    <cellStyle name="Normale 2" xfId="6" xr:uid="{00000000-0005-0000-0000-000009000000}"/>
    <cellStyle name="Normale 2 2" xfId="15" xr:uid="{00000000-0005-0000-0000-00000A000000}"/>
    <cellStyle name="Normale 2 2 2" xfId="18" xr:uid="{00000000-0005-0000-0000-00000B000000}"/>
    <cellStyle name="Normale 2 3" xfId="16" xr:uid="{00000000-0005-0000-0000-00000C000000}"/>
    <cellStyle name="Normale 3" xfId="11" xr:uid="{00000000-0005-0000-0000-00000D000000}"/>
    <cellStyle name="Normale 4" xfId="14" xr:uid="{00000000-0005-0000-0000-00000E000000}"/>
    <cellStyle name="Result" xfId="7" xr:uid="{00000000-0005-0000-0000-00000F000000}"/>
    <cellStyle name="Result2" xfId="8" xr:uid="{00000000-0005-0000-0000-000010000000}"/>
    <cellStyle name="Valuta 2" xfId="9" xr:uid="{00000000-0005-0000-0000-000011000000}"/>
    <cellStyle name="Valuta 2 2" xfId="13" xr:uid="{00000000-0005-0000-0000-000012000000}"/>
    <cellStyle name="Valuta 3" xfId="12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6"/>
  <sheetViews>
    <sheetView tabSelected="1" workbookViewId="0"/>
  </sheetViews>
  <sheetFormatPr defaultRowHeight="15" x14ac:dyDescent="0.25"/>
  <cols>
    <col min="1" max="1" width="43.85546875" customWidth="1"/>
    <col min="2" max="2" width="30" customWidth="1"/>
    <col min="3" max="3" width="28.5703125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11" t="s">
        <v>5</v>
      </c>
      <c r="B1" s="27" t="s">
        <v>15</v>
      </c>
      <c r="C1" s="27"/>
      <c r="D1" s="27"/>
      <c r="E1" s="27"/>
      <c r="F1" s="27"/>
      <c r="G1" s="27"/>
      <c r="H1" s="28"/>
    </row>
    <row r="2" spans="1:8" x14ac:dyDescent="0.25">
      <c r="A2" s="12" t="s">
        <v>6</v>
      </c>
      <c r="B2" s="29" t="s">
        <v>16</v>
      </c>
      <c r="C2" s="29"/>
      <c r="D2" s="29"/>
      <c r="E2" s="29"/>
      <c r="F2" s="29"/>
      <c r="G2" s="29"/>
      <c r="H2" s="30"/>
    </row>
    <row r="3" spans="1:8" x14ac:dyDescent="0.25">
      <c r="A3" s="12" t="s">
        <v>13</v>
      </c>
      <c r="B3" s="29" t="s">
        <v>14</v>
      </c>
      <c r="C3" s="29"/>
      <c r="D3" s="29"/>
      <c r="E3" s="29"/>
      <c r="F3" s="29"/>
      <c r="G3" s="29"/>
      <c r="H3" s="30"/>
    </row>
    <row r="4" spans="1:8" x14ac:dyDescent="0.25">
      <c r="A4" s="12" t="s">
        <v>7</v>
      </c>
      <c r="B4" s="29" t="s">
        <v>119</v>
      </c>
      <c r="C4" s="29"/>
      <c r="D4" s="29"/>
      <c r="E4" s="29"/>
      <c r="F4" s="29"/>
      <c r="G4" s="29"/>
      <c r="H4" s="30"/>
    </row>
    <row r="5" spans="1:8" x14ac:dyDescent="0.25">
      <c r="A5" s="2" t="s">
        <v>8</v>
      </c>
      <c r="B5" s="31" t="s">
        <v>96</v>
      </c>
      <c r="C5" s="31"/>
      <c r="D5" s="31"/>
      <c r="E5" s="31"/>
      <c r="F5" s="31"/>
      <c r="G5" s="31"/>
      <c r="H5" s="32"/>
    </row>
    <row r="6" spans="1:8" ht="6.75" customHeight="1" x14ac:dyDescent="0.25">
      <c r="A6" s="1"/>
      <c r="B6" s="4"/>
      <c r="C6" s="4"/>
      <c r="D6" s="4"/>
      <c r="E6" s="4"/>
      <c r="F6" s="4"/>
      <c r="G6" s="1"/>
      <c r="H6" s="1"/>
    </row>
    <row r="7" spans="1:8" x14ac:dyDescent="0.25">
      <c r="A7" s="13" t="s">
        <v>0</v>
      </c>
      <c r="B7" s="14" t="s">
        <v>4</v>
      </c>
      <c r="C7" s="14" t="s">
        <v>1</v>
      </c>
      <c r="D7" s="14" t="s">
        <v>2</v>
      </c>
      <c r="E7" s="14" t="s">
        <v>3</v>
      </c>
      <c r="F7" s="14" t="s">
        <v>10</v>
      </c>
      <c r="G7" s="14" t="s">
        <v>11</v>
      </c>
      <c r="H7" s="15" t="s">
        <v>12</v>
      </c>
    </row>
    <row r="8" spans="1:8" x14ac:dyDescent="0.25">
      <c r="A8" s="16" t="s">
        <v>100</v>
      </c>
      <c r="B8" s="33"/>
      <c r="C8" s="4" t="s">
        <v>101</v>
      </c>
      <c r="D8" s="33"/>
      <c r="E8" s="33"/>
      <c r="F8" s="5">
        <v>0</v>
      </c>
      <c r="G8" s="5">
        <v>0</v>
      </c>
      <c r="H8" s="26">
        <v>0</v>
      </c>
    </row>
    <row r="9" spans="1:8" x14ac:dyDescent="0.25">
      <c r="A9" s="16" t="s">
        <v>19</v>
      </c>
      <c r="B9" s="4"/>
      <c r="C9" s="4" t="s">
        <v>17</v>
      </c>
      <c r="D9" s="4" t="s">
        <v>18</v>
      </c>
      <c r="E9" s="4" t="s">
        <v>109</v>
      </c>
      <c r="F9" s="5">
        <v>0</v>
      </c>
      <c r="G9" s="5">
        <v>0</v>
      </c>
      <c r="H9" s="26">
        <v>0</v>
      </c>
    </row>
    <row r="10" spans="1:8" x14ac:dyDescent="0.25">
      <c r="A10" s="16" t="s">
        <v>24</v>
      </c>
      <c r="B10" s="4"/>
      <c r="C10" s="4" t="s">
        <v>25</v>
      </c>
      <c r="D10" s="4" t="s">
        <v>18</v>
      </c>
      <c r="E10" s="4" t="s">
        <v>26</v>
      </c>
      <c r="F10" s="5">
        <v>142990.03</v>
      </c>
      <c r="G10" s="5">
        <v>31457.81</v>
      </c>
      <c r="H10" s="26">
        <v>174447.84</v>
      </c>
    </row>
    <row r="11" spans="1:8" x14ac:dyDescent="0.25">
      <c r="A11" s="16" t="s">
        <v>24</v>
      </c>
      <c r="B11" s="4"/>
      <c r="C11" s="4" t="s">
        <v>25</v>
      </c>
      <c r="D11" s="4" t="s">
        <v>18</v>
      </c>
      <c r="E11" s="4" t="s">
        <v>27</v>
      </c>
      <c r="F11" s="5">
        <v>22316.36</v>
      </c>
      <c r="G11" s="5">
        <v>4909.6000000000004</v>
      </c>
      <c r="H11" s="26">
        <v>27225.96</v>
      </c>
    </row>
    <row r="12" spans="1:8" x14ac:dyDescent="0.25">
      <c r="A12" s="16" t="s">
        <v>24</v>
      </c>
      <c r="B12" s="4"/>
      <c r="C12" s="4" t="s">
        <v>25</v>
      </c>
      <c r="D12" s="4" t="s">
        <v>18</v>
      </c>
      <c r="E12" s="4" t="s">
        <v>28</v>
      </c>
      <c r="F12" s="5">
        <v>125116.27</v>
      </c>
      <c r="G12" s="5">
        <v>27525.58</v>
      </c>
      <c r="H12" s="26">
        <v>152641.85</v>
      </c>
    </row>
    <row r="13" spans="1:8" x14ac:dyDescent="0.25">
      <c r="A13" s="16" t="s">
        <v>24</v>
      </c>
      <c r="B13" s="4"/>
      <c r="C13" s="4" t="s">
        <v>25</v>
      </c>
      <c r="D13" s="4" t="s">
        <v>18</v>
      </c>
      <c r="E13" s="4" t="s">
        <v>29</v>
      </c>
      <c r="F13" s="5">
        <v>19526.82</v>
      </c>
      <c r="G13" s="5">
        <v>4295.8999999999996</v>
      </c>
      <c r="H13" s="26">
        <v>23822.720000000001</v>
      </c>
    </row>
    <row r="14" spans="1:8" x14ac:dyDescent="0.25">
      <c r="A14" s="16" t="s">
        <v>24</v>
      </c>
      <c r="B14" s="4"/>
      <c r="C14" s="4" t="s">
        <v>25</v>
      </c>
      <c r="D14" s="4" t="s">
        <v>18</v>
      </c>
      <c r="E14" s="4" t="s">
        <v>30</v>
      </c>
      <c r="F14" s="5">
        <v>125116.28</v>
      </c>
      <c r="G14" s="5">
        <v>27525.58</v>
      </c>
      <c r="H14" s="26">
        <v>152641.85999999999</v>
      </c>
    </row>
    <row r="15" spans="1:8" x14ac:dyDescent="0.25">
      <c r="A15" s="16" t="s">
        <v>24</v>
      </c>
      <c r="B15" s="4"/>
      <c r="C15" s="4" t="s">
        <v>25</v>
      </c>
      <c r="D15" s="4" t="s">
        <v>18</v>
      </c>
      <c r="E15" s="4" t="s">
        <v>31</v>
      </c>
      <c r="F15" s="5">
        <v>19526.82</v>
      </c>
      <c r="G15" s="5">
        <v>4295.8999999999996</v>
      </c>
      <c r="H15" s="26">
        <v>23822.720000000001</v>
      </c>
    </row>
    <row r="16" spans="1:8" x14ac:dyDescent="0.25">
      <c r="A16" s="16" t="s">
        <v>20</v>
      </c>
      <c r="B16" s="4"/>
      <c r="C16" s="4" t="s">
        <v>21</v>
      </c>
      <c r="D16" s="4" t="s">
        <v>18</v>
      </c>
      <c r="E16" s="4" t="s">
        <v>35</v>
      </c>
      <c r="F16" s="5">
        <v>45615.63</v>
      </c>
      <c r="G16" s="5">
        <v>10035.44</v>
      </c>
      <c r="H16" s="26">
        <v>55651.07</v>
      </c>
    </row>
    <row r="17" spans="1:8" x14ac:dyDescent="0.25">
      <c r="A17" s="16" t="s">
        <v>20</v>
      </c>
      <c r="B17" s="4"/>
      <c r="C17" s="4" t="s">
        <v>34</v>
      </c>
      <c r="D17" s="4" t="s">
        <v>18</v>
      </c>
      <c r="E17" s="4" t="s">
        <v>37</v>
      </c>
      <c r="F17" s="5">
        <v>19549.560000000001</v>
      </c>
      <c r="G17" s="5">
        <v>4300.8999999999996</v>
      </c>
      <c r="H17" s="26">
        <v>23850.46</v>
      </c>
    </row>
    <row r="18" spans="1:8" x14ac:dyDescent="0.25">
      <c r="A18" s="16" t="s">
        <v>20</v>
      </c>
      <c r="B18" s="4"/>
      <c r="C18" s="4" t="s">
        <v>34</v>
      </c>
      <c r="D18" s="4" t="s">
        <v>18</v>
      </c>
      <c r="E18" s="4" t="s">
        <v>36</v>
      </c>
      <c r="F18" s="5">
        <v>79477.91</v>
      </c>
      <c r="G18" s="5">
        <v>17485.14</v>
      </c>
      <c r="H18" s="26">
        <v>96963.05</v>
      </c>
    </row>
    <row r="19" spans="1:8" x14ac:dyDescent="0.25">
      <c r="A19" s="16" t="s">
        <v>20</v>
      </c>
      <c r="B19" s="4"/>
      <c r="C19" s="4" t="s">
        <v>21</v>
      </c>
      <c r="D19" s="4" t="s">
        <v>18</v>
      </c>
      <c r="E19" s="6" t="s">
        <v>38</v>
      </c>
      <c r="F19" s="5">
        <v>45615.63</v>
      </c>
      <c r="G19" s="5">
        <v>10035.44</v>
      </c>
      <c r="H19" s="26">
        <v>55651.07</v>
      </c>
    </row>
    <row r="20" spans="1:8" x14ac:dyDescent="0.25">
      <c r="A20" s="16" t="s">
        <v>20</v>
      </c>
      <c r="B20" s="4"/>
      <c r="C20" s="4" t="s">
        <v>34</v>
      </c>
      <c r="D20" s="4" t="s">
        <v>18</v>
      </c>
      <c r="E20" s="4" t="s">
        <v>39</v>
      </c>
      <c r="F20" s="5">
        <v>19549.560000000001</v>
      </c>
      <c r="G20" s="5">
        <v>4300.8999999999996</v>
      </c>
      <c r="H20" s="26">
        <v>23850.46</v>
      </c>
    </row>
    <row r="21" spans="1:8" x14ac:dyDescent="0.25">
      <c r="A21" s="16" t="s">
        <v>20</v>
      </c>
      <c r="B21" s="4"/>
      <c r="C21" s="4" t="s">
        <v>34</v>
      </c>
      <c r="D21" s="4" t="s">
        <v>18</v>
      </c>
      <c r="E21" s="4" t="s">
        <v>40</v>
      </c>
      <c r="F21" s="5">
        <v>79477.91</v>
      </c>
      <c r="G21" s="5">
        <v>17485.14</v>
      </c>
      <c r="H21" s="26">
        <v>96963.05</v>
      </c>
    </row>
    <row r="22" spans="1:8" x14ac:dyDescent="0.25">
      <c r="A22" s="16" t="s">
        <v>32</v>
      </c>
      <c r="B22" s="4"/>
      <c r="C22" s="4" t="s">
        <v>33</v>
      </c>
      <c r="D22" s="4"/>
      <c r="E22" s="4"/>
      <c r="F22" s="5">
        <v>0</v>
      </c>
      <c r="G22" s="5">
        <v>0</v>
      </c>
      <c r="H22" s="26">
        <v>0</v>
      </c>
    </row>
    <row r="23" spans="1:8" x14ac:dyDescent="0.25">
      <c r="A23" s="16" t="s">
        <v>20</v>
      </c>
      <c r="B23" s="4"/>
      <c r="C23" s="4" t="s">
        <v>45</v>
      </c>
      <c r="D23" s="4" t="s">
        <v>18</v>
      </c>
      <c r="E23" s="4" t="s">
        <v>41</v>
      </c>
      <c r="F23" s="5">
        <v>39099.11</v>
      </c>
      <c r="G23" s="5">
        <v>8601.81</v>
      </c>
      <c r="H23" s="26">
        <v>47700.92</v>
      </c>
    </row>
    <row r="24" spans="1:8" x14ac:dyDescent="0.25">
      <c r="A24" s="16" t="s">
        <v>20</v>
      </c>
      <c r="B24" s="4"/>
      <c r="C24" s="4" t="s">
        <v>22</v>
      </c>
      <c r="D24" s="4" t="s">
        <v>18</v>
      </c>
      <c r="E24" s="4" t="s">
        <v>42</v>
      </c>
      <c r="F24" s="5">
        <v>26066.081967213115</v>
      </c>
      <c r="G24" s="5">
        <v>5734.5380327868852</v>
      </c>
      <c r="H24" s="26">
        <v>31800.62</v>
      </c>
    </row>
    <row r="25" spans="1:8" x14ac:dyDescent="0.25">
      <c r="A25" s="16" t="s">
        <v>20</v>
      </c>
      <c r="B25" s="4"/>
      <c r="C25" s="4" t="s">
        <v>23</v>
      </c>
      <c r="D25" s="4" t="s">
        <v>18</v>
      </c>
      <c r="E25" s="4" t="s">
        <v>43</v>
      </c>
      <c r="F25" s="5">
        <v>11171.172131147541</v>
      </c>
      <c r="G25" s="5">
        <v>2457.6578688524592</v>
      </c>
      <c r="H25" s="26">
        <v>13628.83</v>
      </c>
    </row>
    <row r="26" spans="1:8" x14ac:dyDescent="0.25">
      <c r="A26" s="16" t="s">
        <v>20</v>
      </c>
      <c r="B26" s="4"/>
      <c r="C26" s="4" t="s">
        <v>23</v>
      </c>
      <c r="D26" s="4" t="s">
        <v>18</v>
      </c>
      <c r="E26" s="4" t="s">
        <v>44</v>
      </c>
      <c r="F26" s="5">
        <v>45415.942622950817</v>
      </c>
      <c r="G26" s="5">
        <v>9991.5073770491799</v>
      </c>
      <c r="H26" s="26">
        <v>55407.45</v>
      </c>
    </row>
    <row r="27" spans="1:8" x14ac:dyDescent="0.25">
      <c r="A27" s="16" t="s">
        <v>85</v>
      </c>
      <c r="B27" s="4"/>
      <c r="C27" s="4" t="s">
        <v>86</v>
      </c>
      <c r="D27" s="4" t="s">
        <v>18</v>
      </c>
      <c r="E27" s="6" t="s">
        <v>38</v>
      </c>
      <c r="F27" s="5">
        <v>-27856.66</v>
      </c>
      <c r="G27" s="5">
        <v>-6128.47</v>
      </c>
      <c r="H27" s="26">
        <v>-33985.129999999997</v>
      </c>
    </row>
    <row r="28" spans="1:8" x14ac:dyDescent="0.25">
      <c r="A28" s="16" t="s">
        <v>85</v>
      </c>
      <c r="B28" s="4"/>
      <c r="C28" s="4" t="s">
        <v>86</v>
      </c>
      <c r="D28" s="4" t="s">
        <v>18</v>
      </c>
      <c r="E28" s="4" t="s">
        <v>39</v>
      </c>
      <c r="F28" s="5">
        <v>-13977.07</v>
      </c>
      <c r="G28" s="5">
        <v>-3074.95</v>
      </c>
      <c r="H28" s="26">
        <v>-17052.02</v>
      </c>
    </row>
    <row r="29" spans="1:8" x14ac:dyDescent="0.25">
      <c r="A29" s="16" t="s">
        <v>85</v>
      </c>
      <c r="B29" s="4"/>
      <c r="C29" s="4" t="s">
        <v>86</v>
      </c>
      <c r="D29" s="4" t="s">
        <v>18</v>
      </c>
      <c r="E29" s="4" t="s">
        <v>40</v>
      </c>
      <c r="F29" s="5">
        <v>-48084.42</v>
      </c>
      <c r="G29" s="5">
        <v>-10578.57</v>
      </c>
      <c r="H29" s="26">
        <v>-58662.99</v>
      </c>
    </row>
    <row r="30" spans="1:8" x14ac:dyDescent="0.25">
      <c r="A30" s="16" t="s">
        <v>85</v>
      </c>
      <c r="B30" s="4"/>
      <c r="C30" s="4" t="s">
        <v>86</v>
      </c>
      <c r="D30" s="4" t="s">
        <v>18</v>
      </c>
      <c r="E30" s="4" t="s">
        <v>41</v>
      </c>
      <c r="F30" s="5">
        <v>-33654.11</v>
      </c>
      <c r="G30" s="5">
        <v>-7403.9</v>
      </c>
      <c r="H30" s="26">
        <v>-41058.01</v>
      </c>
    </row>
    <row r="31" spans="1:8" x14ac:dyDescent="0.25">
      <c r="A31" s="16" t="s">
        <v>85</v>
      </c>
      <c r="B31" s="4"/>
      <c r="C31" s="4" t="s">
        <v>86</v>
      </c>
      <c r="D31" s="4" t="s">
        <v>18</v>
      </c>
      <c r="E31" s="4" t="s">
        <v>42</v>
      </c>
      <c r="F31" s="5">
        <v>-26066.080000000002</v>
      </c>
      <c r="G31" s="5">
        <v>-5734.54</v>
      </c>
      <c r="H31" s="26">
        <v>-31800.62</v>
      </c>
    </row>
    <row r="32" spans="1:8" x14ac:dyDescent="0.25">
      <c r="A32" s="16" t="s">
        <v>85</v>
      </c>
      <c r="B32" s="4"/>
      <c r="C32" s="4" t="s">
        <v>86</v>
      </c>
      <c r="D32" s="4" t="s">
        <v>18</v>
      </c>
      <c r="E32" s="4" t="s">
        <v>43</v>
      </c>
      <c r="F32" s="5">
        <v>-11171.17</v>
      </c>
      <c r="G32" s="5">
        <v>-2457.66</v>
      </c>
      <c r="H32" s="26">
        <v>-13628.83</v>
      </c>
    </row>
    <row r="33" spans="1:8" x14ac:dyDescent="0.25">
      <c r="A33" s="16" t="s">
        <v>85</v>
      </c>
      <c r="B33" s="4"/>
      <c r="C33" s="4" t="s">
        <v>86</v>
      </c>
      <c r="D33" s="4" t="s">
        <v>18</v>
      </c>
      <c r="E33" s="4" t="s">
        <v>44</v>
      </c>
      <c r="F33" s="5">
        <v>-45415.94</v>
      </c>
      <c r="G33" s="5">
        <v>-9991.51</v>
      </c>
      <c r="H33" s="26">
        <v>-55407.45</v>
      </c>
    </row>
    <row r="34" spans="1:8" x14ac:dyDescent="0.25">
      <c r="A34" s="16" t="s">
        <v>3</v>
      </c>
      <c r="B34" s="4"/>
      <c r="C34" s="4" t="s">
        <v>87</v>
      </c>
      <c r="D34" s="4" t="s">
        <v>88</v>
      </c>
      <c r="E34" s="4" t="s">
        <v>91</v>
      </c>
      <c r="F34" s="5">
        <v>91842.2</v>
      </c>
      <c r="G34" s="5">
        <v>20205.29</v>
      </c>
      <c r="H34" s="26">
        <v>112047.49</v>
      </c>
    </row>
    <row r="35" spans="1:8" x14ac:dyDescent="0.25">
      <c r="A35" s="16" t="s">
        <v>3</v>
      </c>
      <c r="B35" s="4"/>
      <c r="C35" s="4" t="s">
        <v>89</v>
      </c>
      <c r="D35" s="4" t="s">
        <v>88</v>
      </c>
      <c r="E35" s="4" t="s">
        <v>90</v>
      </c>
      <c r="F35" s="5">
        <v>22600.15</v>
      </c>
      <c r="G35" s="5">
        <v>4972.03</v>
      </c>
      <c r="H35" s="26">
        <v>27572.18</v>
      </c>
    </row>
    <row r="36" spans="1:8" x14ac:dyDescent="0.25">
      <c r="A36" s="16" t="s">
        <v>3</v>
      </c>
      <c r="B36" s="4"/>
      <c r="C36" s="4" t="s">
        <v>89</v>
      </c>
      <c r="D36" s="4" t="s">
        <v>88</v>
      </c>
      <c r="E36" s="4" t="s">
        <v>92</v>
      </c>
      <c r="F36" s="5">
        <v>52721.62</v>
      </c>
      <c r="G36" s="5">
        <v>11598.76</v>
      </c>
      <c r="H36" s="26">
        <v>64320.38</v>
      </c>
    </row>
    <row r="37" spans="1:8" x14ac:dyDescent="0.25">
      <c r="A37" s="16" t="s">
        <v>102</v>
      </c>
      <c r="B37" s="4"/>
      <c r="C37" s="4" t="s">
        <v>103</v>
      </c>
      <c r="D37" s="4"/>
      <c r="E37" s="4"/>
      <c r="F37" s="5">
        <v>0</v>
      </c>
      <c r="G37" s="5">
        <v>0</v>
      </c>
      <c r="H37" s="26">
        <v>0</v>
      </c>
    </row>
    <row r="38" spans="1:8" x14ac:dyDescent="0.25">
      <c r="A38" s="34" t="s">
        <v>3</v>
      </c>
      <c r="B38" s="35"/>
      <c r="C38" s="35" t="s">
        <v>104</v>
      </c>
      <c r="D38" s="35" t="s">
        <v>88</v>
      </c>
      <c r="E38" s="35" t="s">
        <v>106</v>
      </c>
      <c r="F38" s="36">
        <v>27361.64</v>
      </c>
      <c r="G38" s="36">
        <v>6019.56</v>
      </c>
      <c r="H38" s="37">
        <v>33381.199999999997</v>
      </c>
    </row>
    <row r="39" spans="1:8" x14ac:dyDescent="0.25">
      <c r="A39" s="34" t="s">
        <v>3</v>
      </c>
      <c r="B39" s="35"/>
      <c r="C39" s="35" t="s">
        <v>104</v>
      </c>
      <c r="D39" s="35" t="s">
        <v>88</v>
      </c>
      <c r="E39" s="35" t="s">
        <v>107</v>
      </c>
      <c r="F39" s="36">
        <v>63843.839999999997</v>
      </c>
      <c r="G39" s="36">
        <v>14045.64</v>
      </c>
      <c r="H39" s="37">
        <v>77889.48</v>
      </c>
    </row>
    <row r="40" spans="1:8" x14ac:dyDescent="0.25">
      <c r="A40" s="34" t="s">
        <v>3</v>
      </c>
      <c r="B40" s="35"/>
      <c r="C40" s="35" t="s">
        <v>105</v>
      </c>
      <c r="D40" s="35" t="s">
        <v>88</v>
      </c>
      <c r="E40" s="35" t="s">
        <v>108</v>
      </c>
      <c r="F40" s="36">
        <v>111237.61</v>
      </c>
      <c r="G40" s="36">
        <v>24472.28</v>
      </c>
      <c r="H40" s="37">
        <v>135709.89000000001</v>
      </c>
    </row>
    <row r="41" spans="1:8" x14ac:dyDescent="0.25">
      <c r="A41" s="16" t="s">
        <v>118</v>
      </c>
      <c r="B41" s="4"/>
      <c r="C41" s="4" t="s">
        <v>116</v>
      </c>
      <c r="D41" s="4" t="s">
        <v>88</v>
      </c>
      <c r="E41" s="4" t="s">
        <v>91</v>
      </c>
      <c r="F41" s="39">
        <v>-10.28</v>
      </c>
      <c r="G41" s="40">
        <v>-2.2599999999999998</v>
      </c>
      <c r="H41" s="17">
        <v>-12.54</v>
      </c>
    </row>
    <row r="42" spans="1:8" x14ac:dyDescent="0.25">
      <c r="A42" s="16" t="s">
        <v>118</v>
      </c>
      <c r="B42" s="4"/>
      <c r="C42" s="4" t="s">
        <v>116</v>
      </c>
      <c r="D42" s="4" t="s">
        <v>88</v>
      </c>
      <c r="E42" s="4" t="s">
        <v>90</v>
      </c>
      <c r="F42" s="39">
        <v>-11.81</v>
      </c>
      <c r="G42" s="40">
        <v>-2.6</v>
      </c>
      <c r="H42" s="17">
        <v>-14.41</v>
      </c>
    </row>
    <row r="43" spans="1:8" x14ac:dyDescent="0.25">
      <c r="A43" s="16" t="s">
        <v>118</v>
      </c>
      <c r="B43" s="4"/>
      <c r="C43" s="4" t="s">
        <v>116</v>
      </c>
      <c r="D43" s="4" t="s">
        <v>88</v>
      </c>
      <c r="E43" s="4" t="s">
        <v>92</v>
      </c>
      <c r="F43" s="9">
        <v>-15.52</v>
      </c>
      <c r="G43" s="10">
        <v>-3.41</v>
      </c>
      <c r="H43" s="18">
        <v>-18.93</v>
      </c>
    </row>
    <row r="44" spans="1:8" x14ac:dyDescent="0.25">
      <c r="A44" s="19"/>
      <c r="B44" s="20"/>
      <c r="C44" s="21"/>
      <c r="D44" s="21"/>
      <c r="E44" s="46" t="s">
        <v>9</v>
      </c>
      <c r="F44" s="47">
        <f>SUM(F8:F43)</f>
        <v>1028975.0867213114</v>
      </c>
      <c r="G44" s="47">
        <f>SUM(G8:G43)</f>
        <v>226374.53327868847</v>
      </c>
      <c r="H44" s="48">
        <f>SUM(H8:H43)</f>
        <v>1255349.6200000001</v>
      </c>
    </row>
    <row r="45" spans="1:8" ht="6.75" customHeight="1" x14ac:dyDescent="0.25">
      <c r="A45" s="3"/>
      <c r="B45" s="7"/>
      <c r="C45" s="4"/>
      <c r="D45" s="4"/>
      <c r="E45" s="4"/>
      <c r="F45" s="7"/>
      <c r="G45" s="1"/>
      <c r="H45" s="1"/>
    </row>
    <row r="46" spans="1:8" x14ac:dyDescent="0.25">
      <c r="A46" s="22" t="s">
        <v>46</v>
      </c>
      <c r="B46" s="23" t="s">
        <v>61</v>
      </c>
      <c r="C46" s="23" t="s">
        <v>25</v>
      </c>
      <c r="D46" s="23" t="s">
        <v>18</v>
      </c>
      <c r="E46" s="23" t="s">
        <v>26</v>
      </c>
      <c r="F46" s="24">
        <v>142990.03</v>
      </c>
      <c r="G46" s="24">
        <v>31457.81</v>
      </c>
      <c r="H46" s="43">
        <v>174447.84</v>
      </c>
    </row>
    <row r="47" spans="1:8" x14ac:dyDescent="0.25">
      <c r="A47" s="16" t="s">
        <v>46</v>
      </c>
      <c r="B47" s="4" t="s">
        <v>61</v>
      </c>
      <c r="C47" s="4" t="s">
        <v>25</v>
      </c>
      <c r="D47" s="4" t="s">
        <v>18</v>
      </c>
      <c r="E47" s="4" t="s">
        <v>27</v>
      </c>
      <c r="F47" s="5">
        <v>22316.36</v>
      </c>
      <c r="G47" s="5">
        <v>4909.6000000000004</v>
      </c>
      <c r="H47" s="37">
        <v>27225.96</v>
      </c>
    </row>
    <row r="48" spans="1:8" x14ac:dyDescent="0.25">
      <c r="A48" s="16" t="s">
        <v>56</v>
      </c>
      <c r="B48" s="4" t="s">
        <v>48</v>
      </c>
      <c r="C48" s="4" t="s">
        <v>47</v>
      </c>
      <c r="D48" s="4" t="s">
        <v>18</v>
      </c>
      <c r="E48" s="4" t="s">
        <v>28</v>
      </c>
      <c r="F48" s="5">
        <f>(H48*100)/122</f>
        <v>71979.836065573763</v>
      </c>
      <c r="G48" s="8">
        <f>F48*22%</f>
        <v>15835.563934426227</v>
      </c>
      <c r="H48" s="44">
        <v>87815.4</v>
      </c>
    </row>
    <row r="49" spans="1:8" x14ac:dyDescent="0.25">
      <c r="A49" s="16" t="s">
        <v>56</v>
      </c>
      <c r="B49" s="4" t="s">
        <v>48</v>
      </c>
      <c r="C49" s="4" t="s">
        <v>47</v>
      </c>
      <c r="D49" s="4" t="s">
        <v>18</v>
      </c>
      <c r="E49" s="4" t="s">
        <v>29</v>
      </c>
      <c r="F49" s="5">
        <f>(H49*100)/122</f>
        <v>11248.975409836066</v>
      </c>
      <c r="G49" s="8">
        <f>F49*22%</f>
        <v>2474.7745901639346</v>
      </c>
      <c r="H49" s="44">
        <v>13723.75</v>
      </c>
    </row>
    <row r="50" spans="1:8" x14ac:dyDescent="0.25">
      <c r="A50" s="16" t="s">
        <v>49</v>
      </c>
      <c r="B50" s="4" t="s">
        <v>52</v>
      </c>
      <c r="C50" s="4" t="s">
        <v>55</v>
      </c>
      <c r="D50" s="4" t="s">
        <v>18</v>
      </c>
      <c r="E50" s="4" t="s">
        <v>28</v>
      </c>
      <c r="F50" s="5">
        <f>(H50*100)/122</f>
        <v>24402.426229508197</v>
      </c>
      <c r="G50" s="8">
        <f>F50*22%</f>
        <v>5368.5337704918038</v>
      </c>
      <c r="H50" s="44">
        <v>29770.959999999999</v>
      </c>
    </row>
    <row r="51" spans="1:8" x14ac:dyDescent="0.25">
      <c r="A51" s="16" t="s">
        <v>49</v>
      </c>
      <c r="B51" s="4" t="s">
        <v>52</v>
      </c>
      <c r="C51" s="4" t="s">
        <v>55</v>
      </c>
      <c r="D51" s="4" t="s">
        <v>18</v>
      </c>
      <c r="E51" s="4" t="s">
        <v>29</v>
      </c>
      <c r="F51" s="5">
        <f>(H51*100)/122</f>
        <v>3808.4754098360654</v>
      </c>
      <c r="G51" s="8">
        <f>F51*22%</f>
        <v>837.86459016393439</v>
      </c>
      <c r="H51" s="44">
        <v>4646.34</v>
      </c>
    </row>
    <row r="52" spans="1:8" x14ac:dyDescent="0.25">
      <c r="A52" s="16" t="s">
        <v>50</v>
      </c>
      <c r="B52" s="4" t="s">
        <v>53</v>
      </c>
      <c r="C52" s="4" t="s">
        <v>55</v>
      </c>
      <c r="D52" s="4" t="s">
        <v>18</v>
      </c>
      <c r="E52" s="4" t="s">
        <v>28</v>
      </c>
      <c r="F52" s="5">
        <f>(H52*100)/122</f>
        <v>26767.540983606559</v>
      </c>
      <c r="G52" s="8">
        <f>F52*22%</f>
        <v>5888.8590163934432</v>
      </c>
      <c r="H52" s="44">
        <v>32656.400000000001</v>
      </c>
    </row>
    <row r="53" spans="1:8" x14ac:dyDescent="0.25">
      <c r="A53" s="16" t="s">
        <v>50</v>
      </c>
      <c r="B53" s="4" t="s">
        <v>53</v>
      </c>
      <c r="C53" s="4" t="s">
        <v>55</v>
      </c>
      <c r="D53" s="4" t="s">
        <v>18</v>
      </c>
      <c r="E53" s="4" t="s">
        <v>29</v>
      </c>
      <c r="F53" s="5">
        <f t="shared" ref="F53:F56" si="0">(H53*100)/122</f>
        <v>4162.4590163934427</v>
      </c>
      <c r="G53" s="8">
        <f t="shared" ref="G53:G56" si="1">F53*22%</f>
        <v>915.74098360655739</v>
      </c>
      <c r="H53" s="44">
        <v>5078.2</v>
      </c>
    </row>
    <row r="54" spans="1:8" x14ac:dyDescent="0.25">
      <c r="A54" s="16" t="s">
        <v>50</v>
      </c>
      <c r="B54" s="4" t="s">
        <v>53</v>
      </c>
      <c r="C54" s="4" t="s">
        <v>55</v>
      </c>
      <c r="D54" s="4" t="s">
        <v>18</v>
      </c>
      <c r="E54" s="4" t="s">
        <v>30</v>
      </c>
      <c r="F54" s="5">
        <f t="shared" si="0"/>
        <v>300.02459016393442</v>
      </c>
      <c r="G54" s="8">
        <f t="shared" si="1"/>
        <v>66.005409836065567</v>
      </c>
      <c r="H54" s="44">
        <v>366.03</v>
      </c>
    </row>
    <row r="55" spans="1:8" x14ac:dyDescent="0.25">
      <c r="A55" s="16" t="s">
        <v>50</v>
      </c>
      <c r="B55" s="4" t="s">
        <v>53</v>
      </c>
      <c r="C55" s="4" t="s">
        <v>55</v>
      </c>
      <c r="D55" s="4" t="s">
        <v>18</v>
      </c>
      <c r="E55" s="4" t="s">
        <v>31</v>
      </c>
      <c r="F55" s="5">
        <f t="shared" si="0"/>
        <v>46.827868852459019</v>
      </c>
      <c r="G55" s="8">
        <f t="shared" si="1"/>
        <v>10.302131147540985</v>
      </c>
      <c r="H55" s="44">
        <v>57.13</v>
      </c>
    </row>
    <row r="56" spans="1:8" x14ac:dyDescent="0.25">
      <c r="A56" s="16" t="s">
        <v>51</v>
      </c>
      <c r="B56" s="4" t="s">
        <v>54</v>
      </c>
      <c r="C56" s="4" t="s">
        <v>55</v>
      </c>
      <c r="D56" s="4" t="s">
        <v>18</v>
      </c>
      <c r="E56" s="4" t="s">
        <v>30</v>
      </c>
      <c r="F56" s="5">
        <f t="shared" si="0"/>
        <v>27556.918032786885</v>
      </c>
      <c r="G56" s="8">
        <f t="shared" si="1"/>
        <v>6062.5219672131152</v>
      </c>
      <c r="H56" s="44">
        <v>33619.440000000002</v>
      </c>
    </row>
    <row r="57" spans="1:8" x14ac:dyDescent="0.25">
      <c r="A57" s="16" t="s">
        <v>51</v>
      </c>
      <c r="B57" s="4" t="s">
        <v>54</v>
      </c>
      <c r="C57" s="4" t="s">
        <v>55</v>
      </c>
      <c r="D57" s="4" t="s">
        <v>18</v>
      </c>
      <c r="E57" s="4" t="s">
        <v>31</v>
      </c>
      <c r="F57" s="5">
        <f>(H57*100)/122</f>
        <v>4300.7950819672133</v>
      </c>
      <c r="G57" s="8">
        <f>F57*22%</f>
        <v>946.17491803278688</v>
      </c>
      <c r="H57" s="44">
        <v>5246.97</v>
      </c>
    </row>
    <row r="58" spans="1:8" x14ac:dyDescent="0.25">
      <c r="A58" s="16" t="s">
        <v>57</v>
      </c>
      <c r="B58" s="4" t="s">
        <v>48</v>
      </c>
      <c r="C58" s="4" t="s">
        <v>58</v>
      </c>
      <c r="D58" s="4" t="s">
        <v>18</v>
      </c>
      <c r="E58" s="4" t="s">
        <v>28</v>
      </c>
      <c r="F58" s="5">
        <v>1966.46</v>
      </c>
      <c r="G58" s="8">
        <v>432.63</v>
      </c>
      <c r="H58" s="44">
        <v>2399.09</v>
      </c>
    </row>
    <row r="59" spans="1:8" x14ac:dyDescent="0.25">
      <c r="A59" s="16" t="s">
        <v>57</v>
      </c>
      <c r="B59" s="4" t="s">
        <v>48</v>
      </c>
      <c r="C59" s="4" t="s">
        <v>58</v>
      </c>
      <c r="D59" s="4" t="s">
        <v>18</v>
      </c>
      <c r="E59" s="4" t="s">
        <v>29</v>
      </c>
      <c r="F59" s="5">
        <v>306.91000000000003</v>
      </c>
      <c r="G59" s="8">
        <v>67.52</v>
      </c>
      <c r="H59" s="44">
        <v>374.43</v>
      </c>
    </row>
    <row r="60" spans="1:8" x14ac:dyDescent="0.25">
      <c r="A60" s="16" t="s">
        <v>63</v>
      </c>
      <c r="B60" s="4" t="s">
        <v>60</v>
      </c>
      <c r="C60" s="4" t="s">
        <v>59</v>
      </c>
      <c r="D60" s="4" t="s">
        <v>18</v>
      </c>
      <c r="E60" s="4" t="s">
        <v>30</v>
      </c>
      <c r="F60" s="5">
        <v>27556.92</v>
      </c>
      <c r="G60" s="8">
        <v>6062.53</v>
      </c>
      <c r="H60" s="44">
        <v>33619.449999999997</v>
      </c>
    </row>
    <row r="61" spans="1:8" x14ac:dyDescent="0.25">
      <c r="A61" s="16" t="s">
        <v>63</v>
      </c>
      <c r="B61" s="4" t="s">
        <v>60</v>
      </c>
      <c r="C61" s="4" t="s">
        <v>59</v>
      </c>
      <c r="D61" s="4" t="s">
        <v>18</v>
      </c>
      <c r="E61" s="4" t="s">
        <v>31</v>
      </c>
      <c r="F61" s="5">
        <v>4300.79</v>
      </c>
      <c r="G61" s="8">
        <v>946.17</v>
      </c>
      <c r="H61" s="44">
        <v>5246.96</v>
      </c>
    </row>
    <row r="62" spans="1:8" x14ac:dyDescent="0.25">
      <c r="A62" s="16" t="s">
        <v>65</v>
      </c>
      <c r="B62" s="4" t="s">
        <v>66</v>
      </c>
      <c r="C62" s="4" t="s">
        <v>62</v>
      </c>
      <c r="D62" s="4" t="s">
        <v>18</v>
      </c>
      <c r="E62" s="4" t="s">
        <v>30</v>
      </c>
      <c r="F62" s="5">
        <v>27556.92</v>
      </c>
      <c r="G62" s="8">
        <v>6062.52</v>
      </c>
      <c r="H62" s="44">
        <v>33619.440000000002</v>
      </c>
    </row>
    <row r="63" spans="1:8" x14ac:dyDescent="0.25">
      <c r="A63" s="16" t="s">
        <v>65</v>
      </c>
      <c r="B63" s="4" t="s">
        <v>66</v>
      </c>
      <c r="C63" s="4" t="s">
        <v>62</v>
      </c>
      <c r="D63" s="4" t="s">
        <v>18</v>
      </c>
      <c r="E63" s="4" t="s">
        <v>31</v>
      </c>
      <c r="F63" s="5">
        <v>4300.8</v>
      </c>
      <c r="G63" s="8">
        <v>946.17</v>
      </c>
      <c r="H63" s="44">
        <v>5246.97</v>
      </c>
    </row>
    <row r="64" spans="1:8" x14ac:dyDescent="0.25">
      <c r="A64" s="16" t="s">
        <v>64</v>
      </c>
      <c r="B64" s="4" t="s">
        <v>67</v>
      </c>
      <c r="C64" s="4" t="s">
        <v>62</v>
      </c>
      <c r="D64" s="4" t="s">
        <v>18</v>
      </c>
      <c r="E64" s="4" t="s">
        <v>30</v>
      </c>
      <c r="F64" s="5">
        <v>28100.66</v>
      </c>
      <c r="G64" s="8">
        <v>6182.15</v>
      </c>
      <c r="H64" s="44">
        <v>34282.81</v>
      </c>
    </row>
    <row r="65" spans="1:8" x14ac:dyDescent="0.25">
      <c r="A65" s="16" t="s">
        <v>64</v>
      </c>
      <c r="B65" s="4" t="s">
        <v>67</v>
      </c>
      <c r="C65" s="4" t="s">
        <v>62</v>
      </c>
      <c r="D65" s="4" t="s">
        <v>18</v>
      </c>
      <c r="E65" s="4" t="s">
        <v>31</v>
      </c>
      <c r="F65" s="5">
        <v>4385.66</v>
      </c>
      <c r="G65" s="8">
        <v>964.84</v>
      </c>
      <c r="H65" s="44">
        <v>5350.5</v>
      </c>
    </row>
    <row r="66" spans="1:8" x14ac:dyDescent="0.25">
      <c r="A66" s="16" t="s">
        <v>68</v>
      </c>
      <c r="B66" s="4" t="s">
        <v>69</v>
      </c>
      <c r="C66" s="4" t="s">
        <v>70</v>
      </c>
      <c r="D66" s="4" t="s">
        <v>18</v>
      </c>
      <c r="E66" s="4" t="s">
        <v>30</v>
      </c>
      <c r="F66" s="5">
        <v>14044.83</v>
      </c>
      <c r="G66" s="8">
        <v>3089.86</v>
      </c>
      <c r="H66" s="44">
        <v>17134.689999999999</v>
      </c>
    </row>
    <row r="67" spans="1:8" x14ac:dyDescent="0.25">
      <c r="A67" s="16" t="s">
        <v>68</v>
      </c>
      <c r="B67" s="4" t="s">
        <v>69</v>
      </c>
      <c r="C67" s="4" t="s">
        <v>70</v>
      </c>
      <c r="D67" s="4" t="s">
        <v>18</v>
      </c>
      <c r="E67" s="4" t="s">
        <v>31</v>
      </c>
      <c r="F67" s="5">
        <v>2191.9590163934417</v>
      </c>
      <c r="G67" s="8">
        <v>482.23098360655717</v>
      </c>
      <c r="H67" s="44">
        <v>2674.1899999999987</v>
      </c>
    </row>
    <row r="68" spans="1:8" x14ac:dyDescent="0.25">
      <c r="A68" s="16" t="s">
        <v>68</v>
      </c>
      <c r="B68" s="35" t="s">
        <v>69</v>
      </c>
      <c r="C68" s="35" t="s">
        <v>70</v>
      </c>
      <c r="D68" s="35" t="s">
        <v>18</v>
      </c>
      <c r="E68" s="35" t="s">
        <v>35</v>
      </c>
      <c r="F68" s="36">
        <v>5125.3981115011993</v>
      </c>
      <c r="G68" s="41">
        <v>1127.5875845302639</v>
      </c>
      <c r="H68" s="44">
        <v>6252.99</v>
      </c>
    </row>
    <row r="69" spans="1:8" x14ac:dyDescent="0.25">
      <c r="A69" s="16" t="s">
        <v>68</v>
      </c>
      <c r="B69" s="35" t="s">
        <v>69</v>
      </c>
      <c r="C69" s="35" t="s">
        <v>70</v>
      </c>
      <c r="D69" s="35" t="s">
        <v>18</v>
      </c>
      <c r="E69" s="35" t="s">
        <v>36</v>
      </c>
      <c r="F69" s="36">
        <v>8930.1828941545318</v>
      </c>
      <c r="G69" s="41">
        <v>1964.640236713997</v>
      </c>
      <c r="H69" s="44">
        <v>10894.82</v>
      </c>
    </row>
    <row r="70" spans="1:8" x14ac:dyDescent="0.25">
      <c r="A70" s="16" t="s">
        <v>68</v>
      </c>
      <c r="B70" s="35" t="s">
        <v>69</v>
      </c>
      <c r="C70" s="35" t="s">
        <v>70</v>
      </c>
      <c r="D70" s="35" t="s">
        <v>18</v>
      </c>
      <c r="E70" s="35" t="s">
        <v>37</v>
      </c>
      <c r="F70" s="36">
        <v>2196.5993222131201</v>
      </c>
      <c r="G70" s="41">
        <v>483.25185088688642</v>
      </c>
      <c r="H70" s="44">
        <v>2679.85</v>
      </c>
    </row>
    <row r="71" spans="1:8" x14ac:dyDescent="0.25">
      <c r="A71" s="16" t="s">
        <v>71</v>
      </c>
      <c r="B71" s="35"/>
      <c r="C71" s="35" t="s">
        <v>72</v>
      </c>
      <c r="D71" s="35"/>
      <c r="E71" s="35"/>
      <c r="F71" s="36">
        <v>0</v>
      </c>
      <c r="G71" s="41">
        <v>0</v>
      </c>
      <c r="H71" s="44">
        <v>0</v>
      </c>
    </row>
    <row r="72" spans="1:8" x14ac:dyDescent="0.25">
      <c r="A72" s="16" t="s">
        <v>73</v>
      </c>
      <c r="B72" s="35" t="s">
        <v>77</v>
      </c>
      <c r="C72" s="35" t="s">
        <v>76</v>
      </c>
      <c r="D72" s="35" t="s">
        <v>18</v>
      </c>
      <c r="E72" s="35" t="s">
        <v>37</v>
      </c>
      <c r="F72" s="36">
        <v>4485.8500000000004</v>
      </c>
      <c r="G72" s="41">
        <v>986.89</v>
      </c>
      <c r="H72" s="44">
        <v>5472.74</v>
      </c>
    </row>
    <row r="73" spans="1:8" x14ac:dyDescent="0.25">
      <c r="A73" s="16" t="s">
        <v>73</v>
      </c>
      <c r="B73" s="35" t="s">
        <v>77</v>
      </c>
      <c r="C73" s="35" t="s">
        <v>76</v>
      </c>
      <c r="D73" s="35" t="s">
        <v>18</v>
      </c>
      <c r="E73" s="35" t="s">
        <v>36</v>
      </c>
      <c r="F73" s="36">
        <v>18237.060000000001</v>
      </c>
      <c r="G73" s="41">
        <v>4012.15</v>
      </c>
      <c r="H73" s="44">
        <v>22249.21</v>
      </c>
    </row>
    <row r="74" spans="1:8" x14ac:dyDescent="0.25">
      <c r="A74" s="16" t="s">
        <v>73</v>
      </c>
      <c r="B74" s="35" t="s">
        <v>77</v>
      </c>
      <c r="C74" s="35" t="s">
        <v>76</v>
      </c>
      <c r="D74" s="35" t="s">
        <v>18</v>
      </c>
      <c r="E74" s="35" t="s">
        <v>35</v>
      </c>
      <c r="F74" s="36">
        <v>10467</v>
      </c>
      <c r="G74" s="41">
        <v>2302.7400000000002</v>
      </c>
      <c r="H74" s="44">
        <v>12769.74</v>
      </c>
    </row>
    <row r="75" spans="1:8" x14ac:dyDescent="0.25">
      <c r="A75" s="16" t="s">
        <v>74</v>
      </c>
      <c r="B75" s="35" t="s">
        <v>78</v>
      </c>
      <c r="C75" s="35" t="s">
        <v>76</v>
      </c>
      <c r="D75" s="35" t="s">
        <v>18</v>
      </c>
      <c r="E75" s="35" t="s">
        <v>37</v>
      </c>
      <c r="F75" s="36">
        <v>4411.8</v>
      </c>
      <c r="G75" s="41">
        <v>970.6</v>
      </c>
      <c r="H75" s="44">
        <v>5382.4</v>
      </c>
    </row>
    <row r="76" spans="1:8" x14ac:dyDescent="0.25">
      <c r="A76" s="16" t="s">
        <v>74</v>
      </c>
      <c r="B76" s="35" t="s">
        <v>78</v>
      </c>
      <c r="C76" s="35" t="s">
        <v>76</v>
      </c>
      <c r="D76" s="35" t="s">
        <v>18</v>
      </c>
      <c r="E76" s="35" t="s">
        <v>36</v>
      </c>
      <c r="F76" s="36">
        <v>17935.98</v>
      </c>
      <c r="G76" s="41">
        <v>3945.92</v>
      </c>
      <c r="H76" s="44">
        <v>21881.900000000005</v>
      </c>
    </row>
    <row r="77" spans="1:8" x14ac:dyDescent="0.25">
      <c r="A77" s="16" t="s">
        <v>74</v>
      </c>
      <c r="B77" s="35" t="s">
        <v>78</v>
      </c>
      <c r="C77" s="35" t="s">
        <v>76</v>
      </c>
      <c r="D77" s="35" t="s">
        <v>18</v>
      </c>
      <c r="E77" s="35" t="s">
        <v>35</v>
      </c>
      <c r="F77" s="36">
        <v>10294.200000000001</v>
      </c>
      <c r="G77" s="41">
        <v>2264.7199999999998</v>
      </c>
      <c r="H77" s="44">
        <v>12558.92</v>
      </c>
    </row>
    <row r="78" spans="1:8" x14ac:dyDescent="0.25">
      <c r="A78" s="16" t="s">
        <v>75</v>
      </c>
      <c r="B78" s="35" t="s">
        <v>79</v>
      </c>
      <c r="C78" s="35" t="s">
        <v>76</v>
      </c>
      <c r="D78" s="35" t="s">
        <v>18</v>
      </c>
      <c r="E78" s="35" t="s">
        <v>37</v>
      </c>
      <c r="F78" s="36">
        <v>5270.27</v>
      </c>
      <c r="G78" s="41">
        <v>1159.46</v>
      </c>
      <c r="H78" s="44">
        <v>6429.73</v>
      </c>
    </row>
    <row r="79" spans="1:8" x14ac:dyDescent="0.25">
      <c r="A79" s="16" t="s">
        <v>75</v>
      </c>
      <c r="B79" s="35" t="s">
        <v>79</v>
      </c>
      <c r="C79" s="35" t="s">
        <v>76</v>
      </c>
      <c r="D79" s="35" t="s">
        <v>18</v>
      </c>
      <c r="E79" s="35" t="s">
        <v>36</v>
      </c>
      <c r="F79" s="36">
        <v>21426.05</v>
      </c>
      <c r="G79" s="41">
        <v>4713.7299999999996</v>
      </c>
      <c r="H79" s="44">
        <v>26139.78</v>
      </c>
    </row>
    <row r="80" spans="1:8" x14ac:dyDescent="0.25">
      <c r="A80" s="16" t="s">
        <v>75</v>
      </c>
      <c r="B80" s="35" t="s">
        <v>79</v>
      </c>
      <c r="C80" s="35" t="s">
        <v>76</v>
      </c>
      <c r="D80" s="35" t="s">
        <v>18</v>
      </c>
      <c r="E80" s="35" t="s">
        <v>35</v>
      </c>
      <c r="F80" s="36">
        <v>12297.29</v>
      </c>
      <c r="G80" s="41">
        <v>2705.4</v>
      </c>
      <c r="H80" s="44">
        <v>15002.689999999999</v>
      </c>
    </row>
    <row r="81" spans="1:8" x14ac:dyDescent="0.25">
      <c r="A81" s="16" t="s">
        <v>80</v>
      </c>
      <c r="B81" s="35" t="s">
        <v>83</v>
      </c>
      <c r="C81" s="35" t="s">
        <v>82</v>
      </c>
      <c r="D81" s="35" t="s">
        <v>18</v>
      </c>
      <c r="E81" s="35" t="s">
        <v>41</v>
      </c>
      <c r="F81" s="36">
        <v>5445.0081967213118</v>
      </c>
      <c r="G81" s="41">
        <v>1197.9018032786887</v>
      </c>
      <c r="H81" s="44">
        <v>6642.91</v>
      </c>
    </row>
    <row r="82" spans="1:8" x14ac:dyDescent="0.25">
      <c r="A82" s="16" t="s">
        <v>80</v>
      </c>
      <c r="B82" s="35" t="s">
        <v>83</v>
      </c>
      <c r="C82" s="35" t="s">
        <v>82</v>
      </c>
      <c r="D82" s="35" t="s">
        <v>18</v>
      </c>
      <c r="E82" s="35" t="s">
        <v>35</v>
      </c>
      <c r="F82" s="36">
        <v>7431.7459016393441</v>
      </c>
      <c r="G82" s="41">
        <v>1634.9840983606557</v>
      </c>
      <c r="H82" s="44">
        <v>9066.73</v>
      </c>
    </row>
    <row r="83" spans="1:8" x14ac:dyDescent="0.25">
      <c r="A83" s="16" t="s">
        <v>80</v>
      </c>
      <c r="B83" s="35" t="s">
        <v>83</v>
      </c>
      <c r="C83" s="35" t="s">
        <v>82</v>
      </c>
      <c r="D83" s="35" t="s">
        <v>18</v>
      </c>
      <c r="E83" s="35" t="s">
        <v>36</v>
      </c>
      <c r="F83" s="36">
        <v>12948.639344262296</v>
      </c>
      <c r="G83" s="41">
        <v>2848.7006557377049</v>
      </c>
      <c r="H83" s="44">
        <v>15797.34</v>
      </c>
    </row>
    <row r="84" spans="1:8" x14ac:dyDescent="0.25">
      <c r="A84" s="16" t="s">
        <v>80</v>
      </c>
      <c r="B84" s="35" t="s">
        <v>83</v>
      </c>
      <c r="C84" s="35" t="s">
        <v>82</v>
      </c>
      <c r="D84" s="35" t="s">
        <v>18</v>
      </c>
      <c r="E84" s="35" t="s">
        <v>37</v>
      </c>
      <c r="F84" s="36">
        <v>3185.032786885246</v>
      </c>
      <c r="G84" s="41">
        <v>700.70721311475415</v>
      </c>
      <c r="H84" s="44">
        <v>3885.74</v>
      </c>
    </row>
    <row r="85" spans="1:8" x14ac:dyDescent="0.25">
      <c r="A85" s="16" t="s">
        <v>80</v>
      </c>
      <c r="B85" s="4" t="s">
        <v>83</v>
      </c>
      <c r="C85" s="4" t="s">
        <v>82</v>
      </c>
      <c r="D85" s="4" t="s">
        <v>18</v>
      </c>
      <c r="E85" s="4" t="s">
        <v>38</v>
      </c>
      <c r="F85" s="5">
        <v>4756.4780363400014</v>
      </c>
      <c r="G85" s="8">
        <v>1046.4251679948004</v>
      </c>
      <c r="H85" s="44">
        <v>5802.9</v>
      </c>
    </row>
    <row r="86" spans="1:8" x14ac:dyDescent="0.25">
      <c r="A86" s="16" t="s">
        <v>80</v>
      </c>
      <c r="B86" s="4" t="s">
        <v>83</v>
      </c>
      <c r="C86" s="4" t="s">
        <v>82</v>
      </c>
      <c r="D86" s="4" t="s">
        <v>18</v>
      </c>
      <c r="E86" s="4" t="s">
        <v>40</v>
      </c>
      <c r="F86" s="5">
        <v>8738.7434375470802</v>
      </c>
      <c r="G86" s="8">
        <v>1922.5235562603577</v>
      </c>
      <c r="H86" s="44">
        <v>10661.27</v>
      </c>
    </row>
    <row r="87" spans="1:8" x14ac:dyDescent="0.25">
      <c r="A87" s="16" t="s">
        <v>81</v>
      </c>
      <c r="B87" s="4" t="s">
        <v>84</v>
      </c>
      <c r="C87" s="4" t="s">
        <v>82</v>
      </c>
      <c r="D87" s="4" t="s">
        <v>18</v>
      </c>
      <c r="E87" s="4" t="s">
        <v>39</v>
      </c>
      <c r="F87" s="5">
        <v>5572.4918032786882</v>
      </c>
      <c r="G87" s="8">
        <v>1225.9481967213114</v>
      </c>
      <c r="H87" s="44">
        <v>6798.44</v>
      </c>
    </row>
    <row r="88" spans="1:8" x14ac:dyDescent="0.25">
      <c r="A88" s="16" t="s">
        <v>81</v>
      </c>
      <c r="B88" s="4" t="s">
        <v>84</v>
      </c>
      <c r="C88" s="4" t="s">
        <v>82</v>
      </c>
      <c r="D88" s="4" t="s">
        <v>18</v>
      </c>
      <c r="E88" s="4" t="s">
        <v>40</v>
      </c>
      <c r="F88" s="5">
        <v>22654.745901639344</v>
      </c>
      <c r="G88" s="8">
        <v>4984.0440983606559</v>
      </c>
      <c r="H88" s="44">
        <v>27638.79</v>
      </c>
    </row>
    <row r="89" spans="1:8" x14ac:dyDescent="0.25">
      <c r="A89" s="16" t="s">
        <v>81</v>
      </c>
      <c r="B89" s="4" t="s">
        <v>84</v>
      </c>
      <c r="C89" s="4" t="s">
        <v>82</v>
      </c>
      <c r="D89" s="4" t="s">
        <v>18</v>
      </c>
      <c r="E89" s="4" t="s">
        <v>38</v>
      </c>
      <c r="F89" s="5">
        <v>13002.49180327869</v>
      </c>
      <c r="G89" s="8">
        <v>2860.5481967213118</v>
      </c>
      <c r="H89" s="44">
        <v>15863.04</v>
      </c>
    </row>
    <row r="90" spans="1:8" x14ac:dyDescent="0.25">
      <c r="A90" s="16" t="s">
        <v>93</v>
      </c>
      <c r="B90" s="4" t="s">
        <v>95</v>
      </c>
      <c r="C90" s="4" t="s">
        <v>94</v>
      </c>
      <c r="D90" s="4" t="s">
        <v>88</v>
      </c>
      <c r="E90" s="4" t="s">
        <v>91</v>
      </c>
      <c r="F90" s="5">
        <v>22462.43</v>
      </c>
      <c r="G90" s="8">
        <v>4941.74</v>
      </c>
      <c r="H90" s="44">
        <v>27404.17</v>
      </c>
    </row>
    <row r="91" spans="1:8" x14ac:dyDescent="0.25">
      <c r="A91" s="16" t="s">
        <v>93</v>
      </c>
      <c r="B91" s="4" t="s">
        <v>95</v>
      </c>
      <c r="C91" s="4" t="s">
        <v>94</v>
      </c>
      <c r="D91" s="4" t="s">
        <v>88</v>
      </c>
      <c r="E91" s="4" t="s">
        <v>90</v>
      </c>
      <c r="F91" s="5">
        <v>5525.19</v>
      </c>
      <c r="G91" s="8">
        <v>1215.54</v>
      </c>
      <c r="H91" s="44">
        <v>6740.73</v>
      </c>
    </row>
    <row r="92" spans="1:8" x14ac:dyDescent="0.25">
      <c r="A92" s="16" t="s">
        <v>93</v>
      </c>
      <c r="B92" s="4" t="s">
        <v>95</v>
      </c>
      <c r="C92" s="4" t="s">
        <v>94</v>
      </c>
      <c r="D92" s="4" t="s">
        <v>88</v>
      </c>
      <c r="E92" s="4" t="s">
        <v>92</v>
      </c>
      <c r="F92" s="5">
        <v>12892.11</v>
      </c>
      <c r="G92" s="8">
        <v>2836.27</v>
      </c>
      <c r="H92" s="44">
        <v>15728.38</v>
      </c>
    </row>
    <row r="93" spans="1:8" x14ac:dyDescent="0.25">
      <c r="A93" s="16" t="s">
        <v>97</v>
      </c>
      <c r="B93" s="4" t="s">
        <v>99</v>
      </c>
      <c r="C93" s="4" t="s">
        <v>98</v>
      </c>
      <c r="D93" s="4" t="s">
        <v>88</v>
      </c>
      <c r="E93" s="4" t="s">
        <v>91</v>
      </c>
      <c r="F93" s="5">
        <v>23690.655737704918</v>
      </c>
      <c r="G93" s="8">
        <v>5211.9442622950819</v>
      </c>
      <c r="H93" s="44">
        <v>28902.6</v>
      </c>
    </row>
    <row r="94" spans="1:8" x14ac:dyDescent="0.25">
      <c r="A94" s="16" t="s">
        <v>97</v>
      </c>
      <c r="B94" s="4" t="s">
        <v>99</v>
      </c>
      <c r="C94" s="4" t="s">
        <v>98</v>
      </c>
      <c r="D94" s="4" t="s">
        <v>88</v>
      </c>
      <c r="E94" s="4" t="s">
        <v>90</v>
      </c>
      <c r="F94" s="5">
        <v>5827.3032786885251</v>
      </c>
      <c r="G94" s="8">
        <v>1282.0067213114755</v>
      </c>
      <c r="H94" s="44">
        <v>7109.31</v>
      </c>
    </row>
    <row r="95" spans="1:8" x14ac:dyDescent="0.25">
      <c r="A95" s="16" t="s">
        <v>97</v>
      </c>
      <c r="B95" s="4" t="s">
        <v>99</v>
      </c>
      <c r="C95" s="4" t="s">
        <v>98</v>
      </c>
      <c r="D95" s="4" t="s">
        <v>88</v>
      </c>
      <c r="E95" s="4" t="s">
        <v>92</v>
      </c>
      <c r="F95" s="5">
        <v>13597.032786885247</v>
      </c>
      <c r="G95" s="8">
        <v>2991.3472131147546</v>
      </c>
      <c r="H95" s="44">
        <v>16588.38</v>
      </c>
    </row>
    <row r="96" spans="1:8" x14ac:dyDescent="0.25">
      <c r="A96" s="16" t="s">
        <v>110</v>
      </c>
      <c r="B96" s="4" t="s">
        <v>113</v>
      </c>
      <c r="C96" s="4" t="s">
        <v>114</v>
      </c>
      <c r="D96" s="4" t="s">
        <v>88</v>
      </c>
      <c r="E96" s="4" t="s">
        <v>106</v>
      </c>
      <c r="F96" s="5">
        <v>27361.64</v>
      </c>
      <c r="G96" s="8">
        <v>6019.56</v>
      </c>
      <c r="H96" s="44">
        <v>33381.199999999997</v>
      </c>
    </row>
    <row r="97" spans="1:9" x14ac:dyDescent="0.25">
      <c r="A97" s="16" t="s">
        <v>110</v>
      </c>
      <c r="B97" s="4" t="s">
        <v>113</v>
      </c>
      <c r="C97" s="4" t="s">
        <v>114</v>
      </c>
      <c r="D97" s="38" t="s">
        <v>88</v>
      </c>
      <c r="E97" s="4" t="s">
        <v>107</v>
      </c>
      <c r="F97" s="5">
        <v>63843.839999999997</v>
      </c>
      <c r="G97" s="8">
        <v>14045.64</v>
      </c>
      <c r="H97" s="44">
        <v>77889.48</v>
      </c>
    </row>
    <row r="98" spans="1:9" x14ac:dyDescent="0.25">
      <c r="A98" s="16" t="s">
        <v>110</v>
      </c>
      <c r="B98" s="4" t="s">
        <v>113</v>
      </c>
      <c r="C98" s="4" t="s">
        <v>114</v>
      </c>
      <c r="D98" s="4" t="s">
        <v>88</v>
      </c>
      <c r="E98" s="4" t="s">
        <v>108</v>
      </c>
      <c r="F98" s="5">
        <v>111237.61</v>
      </c>
      <c r="G98" s="8">
        <v>24472.28</v>
      </c>
      <c r="H98" s="44">
        <v>135709.89000000001</v>
      </c>
    </row>
    <row r="99" spans="1:9" x14ac:dyDescent="0.25">
      <c r="A99" s="16" t="s">
        <v>111</v>
      </c>
      <c r="B99" s="4"/>
      <c r="C99" s="4" t="s">
        <v>115</v>
      </c>
      <c r="D99" s="4" t="s">
        <v>88</v>
      </c>
      <c r="F99" s="5">
        <v>0</v>
      </c>
      <c r="G99" s="8">
        <v>0</v>
      </c>
      <c r="H99" s="44">
        <v>0</v>
      </c>
    </row>
    <row r="100" spans="1:9" x14ac:dyDescent="0.25">
      <c r="A100" s="16" t="s">
        <v>112</v>
      </c>
      <c r="B100" s="4" t="s">
        <v>117</v>
      </c>
      <c r="C100" s="4" t="s">
        <v>116</v>
      </c>
      <c r="D100" s="4" t="s">
        <v>88</v>
      </c>
      <c r="E100" s="4" t="s">
        <v>91</v>
      </c>
      <c r="F100" s="5">
        <v>45678.84</v>
      </c>
      <c r="G100" s="8">
        <v>10049.34</v>
      </c>
      <c r="H100" s="44">
        <v>55728.18</v>
      </c>
    </row>
    <row r="101" spans="1:9" x14ac:dyDescent="0.25">
      <c r="A101" s="16" t="s">
        <v>112</v>
      </c>
      <c r="B101" s="4" t="s">
        <v>117</v>
      </c>
      <c r="C101" s="4" t="s">
        <v>116</v>
      </c>
      <c r="D101" s="4" t="s">
        <v>88</v>
      </c>
      <c r="E101" s="4" t="s">
        <v>90</v>
      </c>
      <c r="F101" s="5">
        <v>11235.84</v>
      </c>
      <c r="G101" s="8">
        <v>2471.89</v>
      </c>
      <c r="H101" s="44">
        <v>13707.73</v>
      </c>
    </row>
    <row r="102" spans="1:9" x14ac:dyDescent="0.25">
      <c r="A102" s="16" t="s">
        <v>112</v>
      </c>
      <c r="B102" s="4" t="s">
        <v>117</v>
      </c>
      <c r="C102" s="4" t="s">
        <v>116</v>
      </c>
      <c r="D102" s="4" t="s">
        <v>88</v>
      </c>
      <c r="E102" s="4" t="s">
        <v>92</v>
      </c>
      <c r="F102" s="9">
        <v>26216.959999999999</v>
      </c>
      <c r="G102" s="10">
        <v>5767.73</v>
      </c>
      <c r="H102" s="45">
        <v>31984.69</v>
      </c>
    </row>
    <row r="103" spans="1:9" x14ac:dyDescent="0.25">
      <c r="A103" s="19"/>
      <c r="B103" s="20"/>
      <c r="C103" s="25"/>
      <c r="D103" s="21"/>
      <c r="E103" s="46" t="s">
        <v>9</v>
      </c>
      <c r="F103" s="49">
        <f>SUM(F46:F102)</f>
        <v>1028975.0870476575</v>
      </c>
      <c r="G103" s="49">
        <f>SUM(G46:G102)</f>
        <v>226374.5331504847</v>
      </c>
      <c r="H103" s="50">
        <f>SUM(H46:H102)</f>
        <v>1255349.6199999999</v>
      </c>
      <c r="I103" s="42"/>
    </row>
    <row r="104" spans="1:9" x14ac:dyDescent="0.25">
      <c r="A104" s="1"/>
      <c r="B104" s="1"/>
      <c r="C104" s="1"/>
      <c r="D104" s="1"/>
      <c r="E104" s="1"/>
      <c r="F104" s="1"/>
    </row>
    <row r="105" spans="1:9" x14ac:dyDescent="0.25">
      <c r="A105" s="1"/>
      <c r="B105" s="1"/>
      <c r="C105" s="1"/>
      <c r="D105" s="1"/>
      <c r="E105" s="1"/>
      <c r="F105" s="1"/>
    </row>
    <row r="106" spans="1:9" x14ac:dyDescent="0.25">
      <c r="A106" s="1"/>
      <c r="B106" s="1"/>
      <c r="C106" s="1"/>
      <c r="D106" s="1"/>
      <c r="E106" s="1"/>
      <c r="F106" s="1"/>
    </row>
    <row r="107" spans="1:9" x14ac:dyDescent="0.25">
      <c r="A107" s="1"/>
      <c r="B107" s="1"/>
      <c r="C107" s="1"/>
      <c r="D107" s="1"/>
      <c r="E107" s="1"/>
      <c r="F107" s="1"/>
    </row>
    <row r="108" spans="1:9" x14ac:dyDescent="0.25">
      <c r="A108" s="1"/>
      <c r="B108" s="1"/>
      <c r="C108" s="1"/>
      <c r="D108" s="1"/>
      <c r="E108" s="1"/>
      <c r="F108" s="1"/>
    </row>
    <row r="109" spans="1:9" x14ac:dyDescent="0.25">
      <c r="A109" s="1"/>
      <c r="B109" s="1"/>
      <c r="C109" s="1"/>
      <c r="D109" s="1"/>
      <c r="E109" s="1"/>
      <c r="F109" s="1"/>
    </row>
    <row r="110" spans="1:9" x14ac:dyDescent="0.25">
      <c r="A110" s="1"/>
      <c r="B110" s="1"/>
      <c r="C110" s="1"/>
      <c r="D110" s="1"/>
      <c r="E110" s="1"/>
      <c r="F110" s="1"/>
    </row>
    <row r="111" spans="1:9" x14ac:dyDescent="0.25">
      <c r="A111" s="1"/>
      <c r="B111" s="1"/>
      <c r="C111" s="1"/>
      <c r="D111" s="1"/>
      <c r="E111" s="1"/>
      <c r="F111" s="1"/>
    </row>
    <row r="112" spans="1:9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</sheetData>
  <mergeCells count="5">
    <mergeCell ref="B1:H1"/>
    <mergeCell ref="B2:H2"/>
    <mergeCell ref="B3:H3"/>
    <mergeCell ref="B4:H4"/>
    <mergeCell ref="B5:H5"/>
  </mergeCells>
  <phoneticPr fontId="1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2023-12-05T11:32:49Z</dcterms:modified>
</cp:coreProperties>
</file>