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9465" activeTab="3"/>
  </bookViews>
  <sheets>
    <sheet name="A_Scheda ReNDiS" sheetId="1" r:id="rId1"/>
    <sheet name="B_ISRP" sheetId="2" r:id="rId2"/>
    <sheet name="C_Caratteristiche del dissesto" sheetId="3" r:id="rId3"/>
    <sheet name="E_Quadro economico" sheetId="4" r:id="rId4"/>
    <sheet name="F_Cronoprogramma" sheetId="5" r:id="rId5"/>
  </sheets>
  <externalReferences>
    <externalReference r:id="rId8"/>
    <externalReference r:id="rId9"/>
  </externalReferences>
  <definedNames>
    <definedName name="a">'[1]Foglio1'!$K$1:$K$5</definedName>
    <definedName name="AutoritaBacino">'[2]Foglio1'!$I$1:$I$8</definedName>
    <definedName name="CessioneImmobili">'[2]Foglio1'!$M$1:$M$2</definedName>
    <definedName name="EnteProponente">'[2]Foglio1'!$E$1:$E$9</definedName>
    <definedName name="Fenomeno">'[2]Foglio1'!$G$1:$G$8</definedName>
    <definedName name="FRANE">#REF!</definedName>
    <definedName name="n">'[1]Foglio1'!$E$1:$E$9</definedName>
    <definedName name="nn">'[1]Foglio1'!$A$1:$A$10</definedName>
    <definedName name="nnnn">'[1]Foglio1'!$Q$1:$Q$10</definedName>
    <definedName name="Stati">#REF!</definedName>
    <definedName name="StatoProgettApprov">'[2]Foglio1'!$K$1:$K$5</definedName>
  </definedNames>
  <calcPr fullCalcOnLoad="1"/>
</workbook>
</file>

<file path=xl/sharedStrings.xml><?xml version="1.0" encoding="utf-8"?>
<sst xmlns="http://schemas.openxmlformats.org/spreadsheetml/2006/main" count="492" uniqueCount="410">
  <si>
    <t>INDICE SINTETICO DI RIDUZIONE della PERICOLOSITA'</t>
  </si>
  <si>
    <t>classif. pericolosità aree  ante operam</t>
  </si>
  <si>
    <t>ISRP</t>
  </si>
  <si>
    <t>VALORI INDICE</t>
  </si>
  <si>
    <t>Classe</t>
  </si>
  <si>
    <t>P1</t>
  </si>
  <si>
    <t>P2</t>
  </si>
  <si>
    <t>P3</t>
  </si>
  <si>
    <t>post operam</t>
  </si>
  <si>
    <t>CLASSE</t>
  </si>
  <si>
    <t xml:space="preserve"> area tot. interessata (ha)</t>
  </si>
  <si>
    <t>classe</t>
  </si>
  <si>
    <t>N.B. per poter utilizzare le funzioni di calcolo automatico abilitare le macro</t>
  </si>
  <si>
    <t>ISRP calcolato</t>
  </si>
  <si>
    <t>Abaco</t>
  </si>
  <si>
    <t>soglie max classi</t>
  </si>
  <si>
    <t>Inserire i valori delle aree parziali nella celle bianche della tabella a fianco</t>
  </si>
  <si>
    <r>
      <t xml:space="preserve">Data una determinata area, interessata dagli effetti di un intervento progettuale, l'indice ISRP viene determinato prendendo a riferimento: 
a) la classificazione di pericolosità preesistente all'intervento; 
b) la nuova classificazione che, in base alle ipotesi progettuali, verrebbe attribuita all’area dopo la realizzazione dell'opera. 
L'ipotesi di riclassificazione P=P0 (pericolosità nulla)  viene assimilata a  P=P1. 
In tutti i casi dove le variazioni previste non siano omogenee su tutta l’area considerata, l’abaco fornisce uno strumento operativo per determinare il valore ponderato dell’indice. 
Ai fini del suo utilizzo è necessario determinare le superfici delle singole sub-aree risultanti dalla sovrapposizione/intersezione dei due scenari (ante e post operam) e riportarle nelle caselle corrispondenti.
</t>
    </r>
    <r>
      <rPr>
        <b/>
        <u val="single"/>
        <sz val="10"/>
        <rFont val="Arial"/>
        <family val="2"/>
      </rPr>
      <t>Esempio:</t>
    </r>
    <r>
      <rPr>
        <sz val="10"/>
        <rFont val="Arial"/>
        <family val="2"/>
      </rPr>
      <t xml:space="preserve"> a fronte di un’area di 100 ha, classificata inizialmente in P3, dopo la realizzazione dell’intervento si ipotizza che 50 ha risultino classificati in P2, 30 ha in P1, i restanti 20 rimangano in P3. Inserendo i dati corrispondenti nell’abaco si ottiene un valore di ISRP pari a 13.6
</t>
    </r>
  </si>
  <si>
    <t>QUADRO ECONOMICO</t>
  </si>
  <si>
    <t>"A" - LAVORI</t>
  </si>
  <si>
    <t>Lavori in appalto</t>
  </si>
  <si>
    <t>a.1</t>
  </si>
  <si>
    <t>lavori a misura</t>
  </si>
  <si>
    <t>a.2</t>
  </si>
  <si>
    <t xml:space="preserve">lavori a corpo </t>
  </si>
  <si>
    <t>a</t>
  </si>
  <si>
    <t>TOTALE LAVORI soggetti a ribasso (da computo metrico estimativo)</t>
  </si>
  <si>
    <t>di cui oneri sicurezza "diretti"</t>
  </si>
  <si>
    <t>a.3</t>
  </si>
  <si>
    <t xml:space="preserve">Costi della Sicurezza non soggetti a ribasso (da PSC) </t>
  </si>
  <si>
    <t>IMPORTO COMPLESSIVO APPALTO "A"</t>
  </si>
  <si>
    <t>"B" - SOMME A DISPOSIZIONE DELL'AMMINISTRAZIONE</t>
  </si>
  <si>
    <t>b.1</t>
  </si>
  <si>
    <t>b.2</t>
  </si>
  <si>
    <t>Rilievi, accertamenti e indagini</t>
  </si>
  <si>
    <t>a) rilievi…..</t>
  </si>
  <si>
    <t>b) indagini….</t>
  </si>
  <si>
    <t>b.3</t>
  </si>
  <si>
    <t xml:space="preserve">Allacciamento ai pubblici servizi ed eliminazione di eventuali interferenze </t>
  </si>
  <si>
    <t>b.4</t>
  </si>
  <si>
    <t>b.5</t>
  </si>
  <si>
    <t>Acquisizione aree o immobili e pertinenti indennizzi</t>
  </si>
  <si>
    <t>b.6</t>
  </si>
  <si>
    <t>Oneri di discarica da pagare a fattura</t>
  </si>
  <si>
    <t>b.7</t>
  </si>
  <si>
    <t>a) progetto di fattibilità tecnico economica, progettazione definitiva ed esecutiva</t>
  </si>
  <si>
    <t>b) coordinamento della sicurezza in fase di progettazione</t>
  </si>
  <si>
    <t>c) direzione lavori</t>
  </si>
  <si>
    <t>d) assistenza giornaliera e contabilità</t>
  </si>
  <si>
    <t>e) coordinamento per la sicurezza in fase di esecuzione</t>
  </si>
  <si>
    <t>f) relazione geologica</t>
  </si>
  <si>
    <t>g) verifica archeologica preliminare</t>
  </si>
  <si>
    <t>h) assistenza archeologica in fase di esecuzione</t>
  </si>
  <si>
    <t>b.8</t>
  </si>
  <si>
    <t>b.9</t>
  </si>
  <si>
    <t>Spese Struttura commissariale</t>
  </si>
  <si>
    <t>b.10</t>
  </si>
  <si>
    <t>Spese per attività tecnico amministrative connesse alla progettazione, di supporto al responsabile del procedimento, e di verifica e validazione</t>
  </si>
  <si>
    <t>a) diritti di segreteria, oneri concessori e per autorizzazioni</t>
  </si>
  <si>
    <t>b) supporto al responsabile unico del procedimento per la fase di progettazione</t>
  </si>
  <si>
    <t>c) supporto al responsabile unico del procedimento per la supervis. e coord. della DD.LL.e CSE</t>
  </si>
  <si>
    <t>d) verifica e validazione della progettazione</t>
  </si>
  <si>
    <t xml:space="preserve">e) spese per frazionamenti ed attività catastali connesse alle espropriazioni   </t>
  </si>
  <si>
    <t>e) spese per acquisizione pareri</t>
  </si>
  <si>
    <t>b.11</t>
  </si>
  <si>
    <t xml:space="preserve">Spese per commissioni giudicatrici   </t>
  </si>
  <si>
    <t>b.12</t>
  </si>
  <si>
    <t>Spese per pubblicità e, ove previsto, per opere artistiche</t>
  </si>
  <si>
    <t>b.13</t>
  </si>
  <si>
    <t>b.14</t>
  </si>
  <si>
    <t>Contributo ANAC</t>
  </si>
  <si>
    <t>b.15</t>
  </si>
  <si>
    <t>a) accertamenti di laboratorio</t>
  </si>
  <si>
    <t>b) verifiche tecniche previste dal capitolato speciale di appalto</t>
  </si>
  <si>
    <t>c) collaudo tecnico - amministrativo e collaudo statico in corso d'opera</t>
  </si>
  <si>
    <t>d) collaudi specialistici</t>
  </si>
  <si>
    <t>b.16</t>
  </si>
  <si>
    <t>b.17</t>
  </si>
  <si>
    <t>Cassa di previdenza sulle competenze tecniche</t>
  </si>
  <si>
    <t>a) 4% CNPAIA Cassa di previdenza su b.7a), b.7b), b.7c), b.7d), b,7e), b.10b), b.10c), b.10d), b.15c), b.15d)</t>
  </si>
  <si>
    <t>b) 2% EPAP Cassa di previdenza su b.7f)</t>
  </si>
  <si>
    <t>c) Altra (ad es. 4% INPS su b.7g) e b.7h) e 5% Cassa Geometri su b.10e)</t>
  </si>
  <si>
    <t>b.18</t>
  </si>
  <si>
    <t>IVA ed eventuali altre imposte</t>
  </si>
  <si>
    <t>a) I.V.A. SUI LAVORI "A"</t>
  </si>
  <si>
    <t>b) I.V.A. su lavori in economia b.1</t>
  </si>
  <si>
    <t>c) I.V.A. su rilievi, accertamenti ed indagini b.2</t>
  </si>
  <si>
    <t>d) I.V.A. su spostamenti pubblici servizi b.3</t>
  </si>
  <si>
    <t>e) I.V.A. su imprevisti b.4</t>
  </si>
  <si>
    <t>f) I.V.A. su oneri di discarica b.6</t>
  </si>
  <si>
    <t>g) I.V.A. su competenze tecniche [b.7, b.10b), b.10c), b.10d), b.10e), b.15c), b.15d)] e contributo cassa previdenza b.17</t>
  </si>
  <si>
    <t>h) I.V.A. su spese per pubblicità b.12</t>
  </si>
  <si>
    <t>j) I.V.A. su Attività di monitoraggio b.16</t>
  </si>
  <si>
    <t xml:space="preserve">TOTALE SOMME A DISPOSIZIONE DELL'AMMINISTRAZIONE "B" </t>
  </si>
  <si>
    <t>IMPORTO COMPLESSIVO DELL'INTERVENTO "A" + "B"</t>
  </si>
  <si>
    <t>Titolo intervento:</t>
  </si>
  <si>
    <t>Ente richiedente:</t>
  </si>
  <si>
    <t>Codice ReNDiS:</t>
  </si>
  <si>
    <t>Importo totale:</t>
  </si>
  <si>
    <t>Fase attuativa</t>
  </si>
  <si>
    <r>
      <t xml:space="preserve">Mesi
previsti </t>
    </r>
    <r>
      <rPr>
        <b/>
        <vertAlign val="superscript"/>
        <sz val="11"/>
        <color indexed="8"/>
        <rFont val="Calibri"/>
        <family val="2"/>
      </rPr>
      <t>(^)</t>
    </r>
  </si>
  <si>
    <t>Fabbisogno economico per
annualità (euro)</t>
  </si>
  <si>
    <t>Approvazione progetto di fattibilità tecnica ed economica</t>
  </si>
  <si>
    <t>Approvazione progetto definitivo</t>
  </si>
  <si>
    <t>Approvazione progetto esecutivo</t>
  </si>
  <si>
    <t>Pubblicazione bando di gara</t>
  </si>
  <si>
    <t>Aggiudicazione lavori</t>
  </si>
  <si>
    <t>Consegna lavori</t>
  </si>
  <si>
    <t>Ultimazione lavori con rilascio Atto di collaudo o
certificato di regolare esecuzione</t>
  </si>
  <si>
    <t>(^) Progressivi dall'erogazione del finanziamento</t>
  </si>
  <si>
    <t>Totale</t>
  </si>
  <si>
    <t>Nome e Cognome del RUP o del soggetto responsabile ai fini dell’attuazione dell’intervento:</t>
  </si>
  <si>
    <t>Ente di appartenenza:</t>
  </si>
  <si>
    <t>Con la sottoscrizione si attesta l'assenza di sovrapposizioni dell'intervento proposto con quelli relativi ad altri programmi di finanziamento dell'Ammininistrazione di appartenenza, o comunque di cui si è venuti a conoscenza.</t>
  </si>
  <si>
    <t>Data</t>
  </si>
  <si>
    <t>Firma del RUP o del soggetto responsabile
_______________________________________________</t>
  </si>
  <si>
    <t>Descrizione</t>
  </si>
  <si>
    <t>SI/NO</t>
  </si>
  <si>
    <t>Caratteristiche</t>
  </si>
  <si>
    <t>Intervento</t>
  </si>
  <si>
    <t>Dissesto rivalutato rispetto al PAI a seguito indagini geognostiche</t>
  </si>
  <si>
    <t>Classificazione PAI</t>
  </si>
  <si>
    <t>Velocità del fenomeno</t>
  </si>
  <si>
    <r>
      <t xml:space="preserve">1= elevata (crolli, ribaltamenti e colate rapide); 2=moderata (scivolamenti e frane complesse); 3=lenta (colate lente, espansioni laterali e </t>
    </r>
    <r>
      <rPr>
        <i/>
        <sz val="10"/>
        <rFont val="Calibri"/>
        <family val="2"/>
      </rPr>
      <t>creep</t>
    </r>
    <r>
      <rPr>
        <sz val="10"/>
        <rFont val="Calibri"/>
        <family val="2"/>
      </rPr>
      <t>)</t>
    </r>
  </si>
  <si>
    <t>Area Complessiva</t>
  </si>
  <si>
    <t>Espressa in ettari</t>
  </si>
  <si>
    <t>Area di influenza dell’intervento</t>
  </si>
  <si>
    <t>Stato Attività</t>
  </si>
  <si>
    <t>1=attiva, se si hanno evidenze di movimenti in atto; 2= sospesa, se gli ultimi movimenti risalgono a non più di 3 anni; 3= stabilizzata, se gli ultimi movimenti risalgono a più di 3 anni.</t>
  </si>
  <si>
    <t>Volume mobilizzato o previsto</t>
  </si>
  <si>
    <t>1=minore di 10.000 mc; 2=tra 10.000 e 500.000 mc; 3=oltre 500.000 mc</t>
  </si>
  <si>
    <t>Spessore del terreno coinvolto dai movimenti</t>
  </si>
  <si>
    <t>Espresso in metri</t>
  </si>
  <si>
    <t>Ambiti fisiografici coinvolti</t>
  </si>
  <si>
    <t>Indicare ambito – 1) montano, pedemontano, collinare, di piana; 2) bacino, rete idrografica, foce; 3) urbano, extraurbano</t>
  </si>
  <si>
    <t>Area interessata (ha)</t>
  </si>
  <si>
    <t>Indicare in ettari l’area interessata dall’evento previsto in relazione al tempo di ritorno considerato</t>
  </si>
  <si>
    <t>Altezza max presunta tirante idrico</t>
  </si>
  <si>
    <t>Indicare l’altezza max presunta del tirante idrico nell’area allagata</t>
  </si>
  <si>
    <t>Velocità max presunta della corrente</t>
  </si>
  <si>
    <t>Indicare la velocità massima presunta della corrente nell’area allagata</t>
  </si>
  <si>
    <t>Portata max presunta al colmo della piena</t>
  </si>
  <si>
    <t>Indicare la portata massima presunta della corrente nell’area allagata</t>
  </si>
  <si>
    <t xml:space="preserve">Presenza di elevato volume di trasporto solido </t>
  </si>
  <si>
    <t>Se Sì, indicare la misura considerata</t>
  </si>
  <si>
    <t>Vite economica dell’opera</t>
  </si>
  <si>
    <t>Indicare la vita economica dell’intervento espressa in anni: V=10-25, V=25-50, V=50-100</t>
  </si>
  <si>
    <t>Efficacia dell’intervento</t>
  </si>
  <si>
    <t>Indicare l’efficacia dell’intervento in termini di “Messa in sicurezza” o “riduzione del rischio”.</t>
  </si>
  <si>
    <t>Intervento che utilizza misure “passive”</t>
  </si>
  <si>
    <t>Se Sì, indicare la tipologia: ricalibratura sezione dell’alveo, riduzione delle resistenze in alveo, sopralzo delle arginature, altro</t>
  </si>
  <si>
    <t>Intervento che utilizza misure “attive”</t>
  </si>
  <si>
    <t>Se Sì, indicare la tipologia: scolmatori, diversivi, casse di espansione, serbatoi di laminazione, serbatoi a fini multipli, altro</t>
  </si>
  <si>
    <t>Valutazione delle interferenze delle opere di mitigazione del rischio, in rapporto con il costruito, in relazione ad eventuali altri ambiti naturali coinvolti</t>
  </si>
  <si>
    <r>
      <t>SI/NO</t>
    </r>
    <r>
      <rPr>
        <sz val="10"/>
        <rFont val="Calibri"/>
        <family val="2"/>
      </rPr>
      <t xml:space="preserve"> il dato si può ricavare dagli elaborati grafici del progetto </t>
    </r>
  </si>
  <si>
    <t>Risoluzione delle interferenze</t>
  </si>
  <si>
    <t>Se Sì, indicare le soluzioni adottate per il superamento delle interferenze</t>
  </si>
  <si>
    <t>Lunghezza in metri del tratto di costa in erosione</t>
  </si>
  <si>
    <t xml:space="preserve">Lunghezza in metri del tratto di costa interessato dall’intervento </t>
  </si>
  <si>
    <t>Ampiezza in metri della spiaggia da ricostruire</t>
  </si>
  <si>
    <t>Qualità di materiali da immettere in mc</t>
  </si>
  <si>
    <t>Tipologia opere previste</t>
  </si>
  <si>
    <t>1=Difese rigide; 2=Difese morbide; 3=Difese Miste</t>
  </si>
  <si>
    <t>FRANA</t>
  </si>
  <si>
    <t>ALLUVIONE</t>
  </si>
  <si>
    <t>EROSIONE COSTIERA</t>
  </si>
  <si>
    <t xml:space="preserve">SCHEDA TIPO PER PROPOSTA INTERVENTI </t>
  </si>
  <si>
    <t>Campi da compilare a cura del proponente</t>
  </si>
  <si>
    <t>Sezione</t>
  </si>
  <si>
    <t>OBBLIG.</t>
  </si>
  <si>
    <t>Denominazione Campo</t>
  </si>
  <si>
    <t>Descrizione - codifica - formato</t>
  </si>
  <si>
    <t>A</t>
  </si>
  <si>
    <t>Anagrafica intervento</t>
  </si>
  <si>
    <t>x</t>
  </si>
  <si>
    <t>A1</t>
  </si>
  <si>
    <t>Codice istruttoria ReNDiS</t>
  </si>
  <si>
    <t>Codice univoco assegnato in automatico dal sistema</t>
  </si>
  <si>
    <t>A2</t>
  </si>
  <si>
    <t>Progetto quadro di riferimento</t>
  </si>
  <si>
    <t>A3</t>
  </si>
  <si>
    <t>Categoria intervento</t>
  </si>
  <si>
    <t>Categoria dell'intervento: a) interventi ordinari, b) interventi integrati</t>
  </si>
  <si>
    <t>A4</t>
  </si>
  <si>
    <t>Area vasta di riferimento</t>
  </si>
  <si>
    <t>A5</t>
  </si>
  <si>
    <t>CUP</t>
  </si>
  <si>
    <t>A6</t>
  </si>
  <si>
    <t>Titolo intervento</t>
  </si>
  <si>
    <t>Titolo sintetico dell'intervento (max 100 caratteri)</t>
  </si>
  <si>
    <t>A7</t>
  </si>
  <si>
    <t>Breve descrizione finalità e tipologia delle opere in progetto (max 254 caratteri)</t>
  </si>
  <si>
    <t>A8</t>
  </si>
  <si>
    <t>Soggetto richiedente</t>
  </si>
  <si>
    <t>Ente che ha presentato inizialmente la proposta di intervento (indicare tipologia e denominazione)</t>
  </si>
  <si>
    <t>A9</t>
  </si>
  <si>
    <t>RUP</t>
  </si>
  <si>
    <t>Nome e Cognome del RUP</t>
  </si>
  <si>
    <t>A10</t>
  </si>
  <si>
    <t>Codice locale</t>
  </si>
  <si>
    <t>Eventuale altro codice precedentemente utilizzato per identificare il progetto</t>
  </si>
  <si>
    <t>B</t>
  </si>
  <si>
    <t>Localizzazione opere</t>
  </si>
  <si>
    <t>B1</t>
  </si>
  <si>
    <r>
      <rPr>
        <sz val="12"/>
        <rFont val="Times New Roman"/>
        <family val="1"/>
      </rPr>
      <t>Area metropolitana o altro ambito
territoriale di riferimento</t>
    </r>
  </si>
  <si>
    <t>Indicare, ove previsto, a quale ambito territoriale fa riferimento l'intervento.</t>
  </si>
  <si>
    <t>B2</t>
  </si>
  <si>
    <t>Provincia</t>
  </si>
  <si>
    <t>Indicare una sola Provincia; per interventi che ne coinvolgono più d'una indicare solo quella considerata "primaria".</t>
  </si>
  <si>
    <t>B3</t>
  </si>
  <si>
    <t>Comune</t>
  </si>
  <si>
    <t>B4</t>
  </si>
  <si>
    <t>Località</t>
  </si>
  <si>
    <t>B5</t>
  </si>
  <si>
    <t>Autorità di bacino distrettuale</t>
  </si>
  <si>
    <t>Indicare l' Autorità di bacino distrettuale</t>
  </si>
  <si>
    <t>B6</t>
  </si>
  <si>
    <t>Unità di gestione</t>
  </si>
  <si>
    <t>Indicare l'unità di gestione (Unit of management -UOM- corrispondente all' ex AdB)</t>
  </si>
  <si>
    <t>B7</t>
  </si>
  <si>
    <t>Posizione geografica</t>
  </si>
  <si>
    <t>Indicare, utilizzando  l'interfaccia geografica del sistema, la posizione baricentrica delle opere o  (dove significativi alla scala indicativa 1:25.000) i punti corrispondenti alle principali opere del progetto. Si segnala che sulla mappa di ReNDiS-web  sono  visualizzate  le  coordinate  geografiche  espresse  in  gradi  decimali  nel  sistema  di  riferimento WGS84 (EPSG=4326). con la notazione E, N (es.: E 8.44106, N 45.30888)</t>
  </si>
  <si>
    <t>C</t>
  </si>
  <si>
    <t>Finanziamento &amp; progetto</t>
  </si>
  <si>
    <t>C1</t>
  </si>
  <si>
    <t>Importo globale dell'intervento</t>
  </si>
  <si>
    <t>Importo complessivo dell'intervento compresi eventuali stralci esclusi dalla richiesta</t>
  </si>
  <si>
    <t>C2</t>
  </si>
  <si>
    <t>Importo richiesto</t>
  </si>
  <si>
    <t>Ammontare del finanziamento richiesto</t>
  </si>
  <si>
    <t>(x)</t>
  </si>
  <si>
    <t>C3</t>
  </si>
  <si>
    <r>
      <rPr>
        <sz val="12"/>
        <rFont val="Times New Roman"/>
        <family val="1"/>
      </rPr>
      <t>Altre risorse - Cofinanziamento
bilancio regionale</t>
    </r>
  </si>
  <si>
    <t>Quota parte dell'importo Altre risorse costituita da risorse regionali. (obbligaorio se Altre risorse divers da zero)</t>
  </si>
  <si>
    <t>C4</t>
  </si>
  <si>
    <t>Altre risorse - FSC regionale</t>
  </si>
  <si>
    <t>Quota parte dell'importo Altre risorse costituita da fondi FSC regionali. (obbligaorio se Altre risorse divers da zero)</t>
  </si>
  <si>
    <t>C5</t>
  </si>
  <si>
    <t>Altre risorse - Fondi comunitari</t>
  </si>
  <si>
    <t>Quota parte dell'importo Altre risorse costituita da risorse UE regionali. (obbligaorio se Altre risorse divers da zero)</t>
  </si>
  <si>
    <t>C6</t>
  </si>
  <si>
    <t>Altre risorse - Altre fonti</t>
  </si>
  <si>
    <t>C7</t>
  </si>
  <si>
    <t>Modalità di appalto</t>
  </si>
  <si>
    <t>Indicare la modalità di aggiudicazione</t>
  </si>
  <si>
    <t>C8</t>
  </si>
  <si>
    <t>Appalto integrato</t>
  </si>
  <si>
    <t>C9</t>
  </si>
  <si>
    <t>Acquisizione autorizzazioni</t>
  </si>
  <si>
    <t>Elencare gli atti, specificando se conseguito o mancante e l'autorità competente al rilascio</t>
  </si>
  <si>
    <t>C10</t>
  </si>
  <si>
    <t>Procedure di esproprio</t>
  </si>
  <si>
    <t>Indicare se previste, il relativo stato di attuazione e l'eventuale contenzioso in atto</t>
  </si>
  <si>
    <t>C11</t>
  </si>
  <si>
    <t>Livello della progettazione ed approvazioni</t>
  </si>
  <si>
    <t>C12</t>
  </si>
  <si>
    <t>Stralcio funzionale (Si/No)</t>
  </si>
  <si>
    <t>C13</t>
  </si>
  <si>
    <t>Completamento  (Si/No)</t>
  </si>
  <si>
    <t>Indicare SI se l'intervento completa un'opera in esecuzione o già realizzata</t>
  </si>
  <si>
    <t>C14</t>
  </si>
  <si>
    <t>Cantierabilità</t>
  </si>
  <si>
    <t>Tempi stimati (in mesi) per la consegna dei lavori a partire dall'erogazione del finanziamento.</t>
  </si>
  <si>
    <t>C15</t>
  </si>
  <si>
    <t>Caricamento file progetto  (Si/No)</t>
  </si>
  <si>
    <t>Indicare SI se è stato completato l'upload del progetto nel sistema ReNDiS-web</t>
  </si>
  <si>
    <t>C16</t>
  </si>
  <si>
    <t>Cronoprogramma</t>
  </si>
  <si>
    <t>Riferimento alle fasi se previste o effettuate correlate al fabbisogno finanziario suddiviso per annualità</t>
  </si>
  <si>
    <t>C17</t>
  </si>
  <si>
    <t>Importo opere accessorie</t>
  </si>
  <si>
    <t>Quantificazione delle opere accessorie comprese nel progetto. Indicare "zero" se non presenti.</t>
  </si>
  <si>
    <t>C18</t>
  </si>
  <si>
    <r>
      <rPr>
        <sz val="12"/>
        <rFont val="Times New Roman"/>
        <family val="1"/>
      </rPr>
      <t>Dichiarazione copertura costi opere
accessorie eccedenti</t>
    </r>
  </si>
  <si>
    <t>C19</t>
  </si>
  <si>
    <r>
      <rPr>
        <sz val="12"/>
        <rFont val="Times New Roman"/>
        <family val="1"/>
      </rPr>
      <t>Eventuali interventi di mitigazione
/ compensazione ambientale</t>
    </r>
  </si>
  <si>
    <t>SI/NO se sì indicare l'importo corrispondente  (non obbligatorio per la categoria degli interventi integrati)</t>
  </si>
  <si>
    <t>D</t>
  </si>
  <si>
    <t>Classificazione area</t>
  </si>
  <si>
    <t>D1</t>
  </si>
  <si>
    <t>Tipologia del dissesto</t>
  </si>
  <si>
    <t>D2</t>
  </si>
  <si>
    <t>Rischio PAI/PGRA</t>
  </si>
  <si>
    <t>D3</t>
  </si>
  <si>
    <t>Pericolosità PAI/PGRA</t>
  </si>
  <si>
    <t>D4</t>
  </si>
  <si>
    <t>Strumento di pianificazione</t>
  </si>
  <si>
    <t>D5</t>
  </si>
  <si>
    <t>Area critica non perimetrata</t>
  </si>
  <si>
    <t>D6</t>
  </si>
  <si>
    <t>Area colpita da eventi recenti</t>
  </si>
  <si>
    <t>Compilare nel caso di zone interessate da fenomeni calamitosi recenti indicandone anche la data</t>
  </si>
  <si>
    <t>D7</t>
  </si>
  <si>
    <t>Codice IFFI</t>
  </si>
  <si>
    <t>Per i fenomeni franosi inseriti nella piattaforma IFFI, indicare i codici correlati all'intervento proposto</t>
  </si>
  <si>
    <t>D8</t>
  </si>
  <si>
    <t>Codice Floodcat</t>
  </si>
  <si>
    <t>Per i fenomeni idraulici inseriti nella piattaforma FloodCat, indicare i codici correlati all'intervento proposto</t>
  </si>
  <si>
    <t>D9</t>
  </si>
  <si>
    <t>Priorità regionale</t>
  </si>
  <si>
    <t>E</t>
  </si>
  <si>
    <t>Esposizione e vulnerabilità</t>
  </si>
  <si>
    <t>E1</t>
  </si>
  <si>
    <t>Stima persone a rischio (Si/No)</t>
  </si>
  <si>
    <t>Indicare "Si" solo se è possibile fornire una stima dei valori sottostanti</t>
  </si>
  <si>
    <t>E1a</t>
  </si>
  <si>
    <t>Persone a rischio diretto</t>
  </si>
  <si>
    <t>Numero di persone esposte a rischio diretto (incolumità) nell'area di influenza dell'intervento proposto (obbligatorio qualora E1 è uguale a SI). N.B. riportare la stima del numero massimo di persone che possono essere contemporaneamente coinvolte dagli effetti di un singolo evento; in nessun caso va indicato il totale delle persone potenzialmente esposte al rischio di trovarsi sull'area interessata dall'evento. Ad es. va indicato il numero max di persone che possono ragionevolmente essere presenti su un tratto di strada in frana e non il numero delle persone che potenzialmente possono utilizzare quel tratto di strada in tempi diversi.</t>
  </si>
  <si>
    <t>E1b</t>
  </si>
  <si>
    <t>Persone a rischio indiretto</t>
  </si>
  <si>
    <r>
      <rPr>
        <sz val="12"/>
        <rFont val="Times New Roman"/>
        <family val="1"/>
      </rPr>
      <t>Numero di persone esposte a rischio indiretto (perdita posto lavoro, isolate per interruzione viabilità, ecc) in relazione all'area di influenza dell'intervento proposto
(obbligatorio qualora E1 è uguale a SI)</t>
    </r>
  </si>
  <si>
    <t>E1c</t>
  </si>
  <si>
    <t>Persone a rischio perdita abitazione</t>
  </si>
  <si>
    <r>
      <rPr>
        <sz val="12"/>
        <rFont val="Times New Roman"/>
        <family val="1"/>
      </rPr>
      <t>Numero di persone esposte a rischio di perdita abitazione nell'area di influenza dell'intervento proposto
(obbligatorio qualora E1 è uguale a SI)</t>
    </r>
  </si>
  <si>
    <t>E2</t>
  </si>
  <si>
    <r>
      <rPr>
        <sz val="12"/>
        <rFont val="Times New Roman"/>
        <family val="1"/>
      </rPr>
      <t>Informazioni sui beni esposti
(Si/No)</t>
    </r>
  </si>
  <si>
    <t>Indicare "Si" solo se è possibile fornire il dettaglio per i campi sottostanti</t>
  </si>
  <si>
    <t>E2a</t>
  </si>
  <si>
    <r>
      <rPr>
        <sz val="12"/>
        <rFont val="Times New Roman"/>
        <family val="1"/>
      </rPr>
      <t>Edifici strategici (ospedali, scuole,
sedi amministrative, ecc)</t>
    </r>
  </si>
  <si>
    <r>
      <rPr>
        <sz val="12"/>
        <rFont val="Times New Roman"/>
        <family val="1"/>
      </rPr>
      <t>Per ciascuna tipologia, se presente, indicare il grado di danno previsto:
G=grave (danno strutturale o perdita totale); M=medio (danno funzionale);
L= lieve (danno a componenti accessorie, dotazioni e finiture che non compromette l'utilizzo funzionale); D=danno generico (non valutato)
N.B. Non compilare se la tipologia non è presente o non esposta a rischio</t>
    </r>
  </si>
  <si>
    <t>E2b</t>
  </si>
  <si>
    <t>Edifici residenziali in centro abitato</t>
  </si>
  <si>
    <t>E2c</t>
  </si>
  <si>
    <r>
      <rPr>
        <sz val="12"/>
        <rFont val="Times New Roman"/>
        <family val="1"/>
      </rPr>
      <t>Edifici residenziali in nucleo
abitato</t>
    </r>
  </si>
  <si>
    <t>E2d</t>
  </si>
  <si>
    <t>Case sparse</t>
  </si>
  <si>
    <t>E2e</t>
  </si>
  <si>
    <r>
      <rPr>
        <sz val="12"/>
        <rFont val="Times New Roman"/>
        <family val="1"/>
      </rPr>
      <t>Insediamenti produttivi
/commerciali</t>
    </r>
  </si>
  <si>
    <t>E2f</t>
  </si>
  <si>
    <r>
      <rPr>
        <sz val="12"/>
        <rFont val="Times New Roman"/>
        <family val="1"/>
      </rPr>
      <t>Industrie a rischio di incidente
rilevante</t>
    </r>
  </si>
  <si>
    <t>E2g</t>
  </si>
  <si>
    <r>
      <rPr>
        <sz val="12"/>
        <rFont val="Times New Roman"/>
        <family val="1"/>
      </rPr>
      <t>Lifelines (elettrodi, acquedotto,
oleodotti, linee telefoniche, ecc.)</t>
    </r>
  </si>
  <si>
    <t>E2G</t>
  </si>
  <si>
    <t>Grandi infrastrutture idriche</t>
  </si>
  <si>
    <t>E2H</t>
  </si>
  <si>
    <t>Linee di comunicazione strategiche come individuate nei piani di emergenza di protezione civile o in altre disposizioni per la gestione dell’emergenza</t>
  </si>
  <si>
    <t>E2J</t>
  </si>
  <si>
    <t>Altre linee di comunicazione</t>
  </si>
  <si>
    <t>E2l</t>
  </si>
  <si>
    <t>Beni culturali</t>
  </si>
  <si>
    <t>E2L</t>
  </si>
  <si>
    <t>Strutture ricettive e di svago</t>
  </si>
  <si>
    <t>E2m</t>
  </si>
  <si>
    <r>
      <rPr>
        <sz val="12"/>
        <rFont val="Times New Roman"/>
        <family val="1"/>
      </rPr>
      <t>aree naturali e protette di interesse
rilevante</t>
    </r>
  </si>
  <si>
    <t>E2n</t>
  </si>
  <si>
    <t>altre strutture di interesse pubblico</t>
  </si>
  <si>
    <t>E3</t>
  </si>
  <si>
    <t>Stima persone a rischio post intervento</t>
  </si>
  <si>
    <t>E4</t>
  </si>
  <si>
    <r>
      <rPr>
        <sz val="12"/>
        <rFont val="Times New Roman"/>
        <family val="1"/>
      </rPr>
      <t>Informazioni sui beni esposti post
intervento</t>
    </r>
  </si>
  <si>
    <t>E5</t>
  </si>
  <si>
    <t>Classe caratteristica del fenomeno</t>
  </si>
  <si>
    <t>E6</t>
  </si>
  <si>
    <r>
      <rPr>
        <sz val="12"/>
        <rFont val="Times New Roman"/>
        <family val="1"/>
      </rPr>
      <t>Quantificazione del danno
economico atteso</t>
    </r>
  </si>
  <si>
    <t>SI/NO se sì indicare l'importo corrispondente</t>
  </si>
  <si>
    <t>F</t>
  </si>
  <si>
    <t>Caratterizzazione del fenomeno di dissesto</t>
  </si>
  <si>
    <t>F1</t>
  </si>
  <si>
    <t>Area dissesto ante operam</t>
  </si>
  <si>
    <t>Uno o più poligoni che costituiscono l'inviluppo delle superfici direttamente interessate dal dissesto e dalla sua potenziale evoluzione in assenza dell'intervento. I dissesti da prendere in considerazione sono tutti e soltanto quelli con i quali le opere in progetto interagiscono. Se presenti vanno considerati anche gli eventuali ulteriori dissesti, della stessa tipologia dei precedenti, che minacciano gli elementi esposti che le opere in progetto intendono proteggere. I poligoni vanno individuati in formato digitale e georeferenziati.</t>
  </si>
  <si>
    <t>F2</t>
  </si>
  <si>
    <t>Classificazione del dissesto</t>
  </si>
  <si>
    <t>Indicare la/le categorie del dissesto oggetto dell'intervento utilizzando la classificazione adottata nel ReNDiS.</t>
  </si>
  <si>
    <t>F3</t>
  </si>
  <si>
    <t>Area elementi esposti ante operam</t>
  </si>
  <si>
    <t>Uno o più poligoni che racchiudono gli elementi significativi alla cui riduzione del rischio sono rivolte le opere in progetto. L'area va individuata in formato  digitale e georeferenziato, con associata una tabella attributi che riporti la/le  tipologie  di  elementi  contenuti,  utilizzando  la  classificazione  adottata  nel  ReNDiS  e  coerentemente  con  le informazioni già riportate nella sezione E della scheda</t>
  </si>
  <si>
    <t>F4</t>
  </si>
  <si>
    <t>Area dissesto post operam</t>
  </si>
  <si>
    <t>F5</t>
  </si>
  <si>
    <t>Area elementi esposti post operam</t>
  </si>
  <si>
    <t>G</t>
  </si>
  <si>
    <t>Caratterizzazio ne delle opere in progetto</t>
  </si>
  <si>
    <t>G1</t>
  </si>
  <si>
    <t>Area interessata dalle opere</t>
  </si>
  <si>
    <t>G2</t>
  </si>
  <si>
    <t>Classificazione delle opere</t>
  </si>
  <si>
    <t>Indicare la/le categorie di opere previste nell'intervento utilizzando la classificazione adottata nel ReNDiS.</t>
  </si>
  <si>
    <t>G3</t>
  </si>
  <si>
    <t>Altre caratteristiche delle opere</t>
  </si>
  <si>
    <t>Altre caratteristiche significative, dimensionali, numeriche o tipologiche.</t>
  </si>
  <si>
    <t>Se l'intervento è in relazione con un più vasto "Progetto Quadro" già caricato nel ReNDiS, indicare il corrispondente codice istruttoria</t>
  </si>
  <si>
    <t>Denominazone dell'area vasta a cui fa riferimento il progetto (utilizzare denominazioni univoche, definite su base Regionale, max 100 caratteri)</t>
  </si>
  <si>
    <t>Indicare  il  codice  CUP  -  anche  provvisorio  -  attribuito  al  progetto  nell'ambito  del  sistema  di  monitoraggio  degli investimenti pubblici</t>
  </si>
  <si>
    <t>Indicare il Comune interessato dall'intervento; per interventi che ne coinvolgono più d'uno indicare per primo quello considerato "primario".</t>
  </si>
  <si>
    <t>Indicare la/le località interessate (preferibilmente toponimo IGM); il campo può essere anche utilizzato per specificare ulteriori Province oltre alla "primaria"</t>
  </si>
  <si>
    <t>Quota parte dell'importo Altre risorse costituita da fondi comunali, contributi privati o altre fonti diverse da quelle delle voci precedenti. (obbligaorio se Altre risorse divers da zero)</t>
  </si>
  <si>
    <t>Indicare il livello della progettazione già eseguita ed approvata ed estremi del provvedimento di approvazione (data e  numero):  f=Studio  preliminare  (ex  art.3,  comma  4,  DPCM  4/07/2016);  p=Progetto  di  Fattibilità  tecnica  ed economica; d=Progetto definitivo; e=Progetto esecutivo</t>
  </si>
  <si>
    <t>Indicare SI se l'intervento costituisce stralcio di opere più ampie che prevedono ulteriori e successivi interventi (la garanzia di efficacia e funzionalità del progetto parziale deve risultare da attestazione, dichiarazione, evidenza progettuale, ecc.)</t>
  </si>
  <si>
    <t>Indicare se è stato caricato il file contente la dichiarazione della copertura a carico regionale dei costi . Obbligatorio se presenti opere accessorie eccedenti il 10% del finanziamento statale richiesto (SI/NO)</t>
  </si>
  <si>
    <t>Alluvione, Frana, Costiero(eventualmente inondazione o erosione), Valanga, Misto; in caso di misto specificare quale è il prevalente.</t>
  </si>
  <si>
    <t>Classe di rischio dell'area correlata all'intervento; riportare il codice e la descrizione adottati nel PAI/PGRA, Piano Straordinario o altro piano</t>
  </si>
  <si>
    <t>Classe di pericolosità dell'area correlata all'intervento; riportare il codice e la descrizione adottati nel PAI/PGRA, Piano Straordinario o altro piano</t>
  </si>
  <si>
    <t>Indicare tipologia e denominazione completa del piano vigente da cui risulta la perimetrazione dell'area correlata all'intervento</t>
  </si>
  <si>
    <t>Per i casi non perimetrati nei Piani riportare una sintetica descrizione degli elementi per cui viene riferita la criticità dell'area.</t>
  </si>
  <si>
    <t>Riportare la classe di priorità assegnata dalla Regione sulla base della valutazione degli elementi tecnici effettuata in fase istruttoria. Utilizzare la codifica: B=Bassa - M=Media - A=Alta - AA=Molto Alta.</t>
  </si>
  <si>
    <t>Riportare le stesse informazioni di cui al  campo E1 (ed eventualmente ai subcampi a,b,c), con riferimento alle condizioni che si stima possano determinarsi a seguito della realizzazione dell'intervento (il dato sarà utilizzato dalla applicazione per calcolare automaticamente il valore di riduzione percentuale rispetto al campo E1)</t>
  </si>
  <si>
    <t>Riportare le stesse informazioni di cui al  campo E2  (ed eventualmente ai subcampi a-n), con riferimento alle condizioni che si stima possano detterminarsi a seguito della realizzazione dell'intervento</t>
  </si>
  <si>
    <t>Indicare la classe corrispondente al fenomeno che si intende prevenire con l'intervento, utilizzando il parametro specifico richiesto per ciascuna tipologia di fenomeno: tempo di ritorno evento (alluvioni/ mareggiate); larghezza spiaggia residua tra linea di riva e beni esposti nei tratti a progressiva erosione negli ultimi 50 anni (erosione costiera - metri); pericolosità (valanghe); velocità di movimento (frane).</t>
  </si>
  <si>
    <t>Riportare le stesse informazioni di cui al campo F1 faccendo riferimento alla situazione che si stima possa essere conseguita a seguito della realizzazione delle opere previste dal progetto.</t>
  </si>
  <si>
    <t>Riportare le stesse informazioni di cui al campo F3 faccendo riferimento alla situazione che si stima possa essere conseguita a seguito della realizzazione delle opere previste dal progetto.</t>
  </si>
  <si>
    <t>Uno o più poligoni che rappresentano le superfici direttamente interessate dalle opere o dal loro inviluppo. Ciascun poligono può inglobare una o più opere in funzione del livello di dettaglio del progetto. I poligoni vanno individuati in formato digitale e georeferenziati.</t>
  </si>
  <si>
    <t>Lavori in economia, previsti in progetto ed esclusi dall'appalto, ivi inclusi i rimborsi previa fattura</t>
  </si>
  <si>
    <t>Spese tecniche relative alla progettazione, alle necessarie attività preliminari, nonché al coordinamento  della sicurezza  in  fase  di  progettazione, alle conferenze di servizi, alla direzione lavori e al coordinamento della sicurezza in fase di esecuzione, all'assistenza giornaliera e contabilità</t>
  </si>
  <si>
    <t>Spese incentivi per funzioni tecniche (art. 113 D.Lgs 50/2016)</t>
  </si>
  <si>
    <t>Accantonamento di cui all'art. 106 del D.Lgs n. 50/2016</t>
  </si>
  <si>
    <t>Spese  per  accertamenti  di  laboratorio  e  verifiche  tecniche previste dal Capitolato Speciale di Appalto, collaudo tecnico- amministrativo,  collaudo  statico  ed  altri  eventuali  collaudi specialistici:</t>
  </si>
  <si>
    <t>Spese per Attività di monitoraggio post-operam</t>
  </si>
  <si>
    <t>i) I.V.A. su accertamenti di laboratorio e verifiche tecniche [b.15a),b.15b)]</t>
  </si>
  <si>
    <t>Imprevisti ≤ ___% di A)</t>
  </si>
  <si>
    <r>
      <t xml:space="preserve">PROPOSTE DI INTERVENTI DI MITIGAZIONE DEL RISCHIO IDROGEOLOGICO
Cronoprogramma tecnico - finanziario
</t>
    </r>
    <r>
      <rPr>
        <b/>
        <sz val="10"/>
        <color indexed="8"/>
        <rFont val="Calibri"/>
        <family val="2"/>
      </rPr>
      <t>(ex D.P.C.M. 27/9/2021)</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</si>
</sst>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_ ;\-#,##0.0\ "/>
    <numFmt numFmtId="172" formatCode="_-[$€-2]\ * #,##0.00_-;\-[$€-2]\ * #,##0.00_-;_-[$€-2]\ * &quot;-&quot;??_-"/>
    <numFmt numFmtId="173" formatCode="#,##0.00_ ;\-#,##0.00\ "/>
    <numFmt numFmtId="174" formatCode="#,##0.000_ ;\-#,##0.000\ "/>
    <numFmt numFmtId="175" formatCode="#,##0.0000_ ;\-#,##0.0000\ "/>
    <numFmt numFmtId="176" formatCode="#,##0.00000_ ;\-#,##0.00000\ "/>
    <numFmt numFmtId="177" formatCode="&quot;Sì&quot;;&quot;Sì&quot;;&quot;No&quot;"/>
    <numFmt numFmtId="178" formatCode="&quot;Vero&quot;;&quot;Vero&quot;;&quot;Falso&quot;"/>
    <numFmt numFmtId="179" formatCode="&quot;Attivo&quot;;&quot;Attivo&quot;;&quot;Inattivo&quot;"/>
    <numFmt numFmtId="180" formatCode="[$€-2]\ #.##000_);[Red]\([$€-2]\ #.##000\)"/>
    <numFmt numFmtId="181" formatCode="_-* #,##0.00\ _€_-;\-* #,##0.00\ _€_-;_-* &quot;-&quot;??\ _€_-;_-@_-"/>
    <numFmt numFmtId="182" formatCode="#,##0.00&quot;  &quot;"/>
    <numFmt numFmtId="183" formatCode="&quot;Data, &quot;dd/mm/yyyy;;;&quot;Data, __________________&quot;"/>
    <numFmt numFmtId="184" formatCode="_-[$€-410]\ * #,##0.00_-;\-[$€-410]\ * #,##0.00_-;_-[$€-410]\ * &quot;-&quot;??_-;_-@_-"/>
    <numFmt numFmtId="185" formatCode="\€\ #,##0.00"/>
    <numFmt numFmtId="186" formatCode="_-* #,##0.00\ [$€-410]_-;\-* #,##0.00\ [$€-410]_-;_-* &quot;-&quot;??\ [$€-410]_-;_-@_-"/>
  </numFmts>
  <fonts count="74">
    <font>
      <sz val="10"/>
      <name val="Arial"/>
      <family val="2"/>
    </font>
    <font>
      <sz val="11"/>
      <color indexed="8"/>
      <name val="Calibri"/>
      <family val="2"/>
    </font>
    <font>
      <b/>
      <sz val="10"/>
      <name val="Arial"/>
      <family val="2"/>
    </font>
    <font>
      <b/>
      <u val="single"/>
      <sz val="10"/>
      <name val="Arial"/>
      <family val="2"/>
    </font>
    <font>
      <b/>
      <sz val="10"/>
      <name val="Arial Narrow"/>
      <family val="2"/>
    </font>
    <font>
      <sz val="10"/>
      <name val="Arial Narrow"/>
      <family val="2"/>
    </font>
    <font>
      <b/>
      <sz val="10"/>
      <color indexed="8"/>
      <name val="Calibri"/>
      <family val="2"/>
    </font>
    <font>
      <b/>
      <vertAlign val="superscript"/>
      <sz val="11"/>
      <color indexed="8"/>
      <name val="Calibri"/>
      <family val="2"/>
    </font>
    <font>
      <b/>
      <sz val="12"/>
      <name val="Calibri"/>
      <family val="2"/>
    </font>
    <font>
      <sz val="10"/>
      <name val="Calibri"/>
      <family val="2"/>
    </font>
    <font>
      <sz val="9"/>
      <name val="Calibri"/>
      <family val="2"/>
    </font>
    <font>
      <i/>
      <sz val="10"/>
      <name val="Calibri"/>
      <family val="2"/>
    </font>
    <font>
      <b/>
      <sz val="12"/>
      <name val="Times New Roman"/>
      <family val="1"/>
    </font>
    <font>
      <sz val="12"/>
      <name val="Times New Roman"/>
      <family val="1"/>
    </font>
    <font>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name val="Calibri"/>
      <family val="2"/>
    </font>
    <font>
      <sz val="12"/>
      <color indexed="8"/>
      <name val="Calibri"/>
      <family val="2"/>
    </font>
    <font>
      <sz val="12"/>
      <color indexed="9"/>
      <name val="Calibri"/>
      <family val="2"/>
    </font>
    <font>
      <b/>
      <sz val="12"/>
      <color indexed="8"/>
      <name val="Calibri"/>
      <family val="2"/>
    </font>
    <font>
      <b/>
      <sz val="10"/>
      <color indexed="8"/>
      <name val="Arial Narrow"/>
      <family val="2"/>
    </font>
    <font>
      <sz val="10"/>
      <color indexed="8"/>
      <name val="Arial Narrow"/>
      <family val="2"/>
    </font>
    <font>
      <b/>
      <sz val="12"/>
      <color indexed="8"/>
      <name val="Arial Narrow"/>
      <family val="2"/>
    </font>
    <font>
      <sz val="12"/>
      <color indexed="8"/>
      <name val="Arial Narrow"/>
      <family val="2"/>
    </font>
    <font>
      <b/>
      <i/>
      <sz val="14"/>
      <color indexed="8"/>
      <name val="Calibri"/>
      <family val="2"/>
    </font>
    <font>
      <i/>
      <sz val="10"/>
      <color indexed="8"/>
      <name val="Calibri"/>
      <family val="2"/>
    </font>
    <font>
      <sz val="12"/>
      <color indexed="12"/>
      <name val="Arial"/>
      <family val="2"/>
    </font>
    <font>
      <sz val="10"/>
      <color indexed="8"/>
      <name val="Calibri"/>
      <family val="2"/>
    </font>
    <font>
      <b/>
      <i/>
      <sz val="11"/>
      <color indexed="8"/>
      <name val="Calibri"/>
      <family val="2"/>
    </font>
    <font>
      <b/>
      <sz val="12"/>
      <name val="Arial Narrow"/>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Calibri"/>
      <family val="2"/>
    </font>
    <font>
      <sz val="12"/>
      <color theme="0"/>
      <name val="Calibri"/>
      <family val="2"/>
    </font>
    <font>
      <b/>
      <sz val="12"/>
      <color theme="1"/>
      <name val="Calibri"/>
      <family val="2"/>
    </font>
    <font>
      <b/>
      <i/>
      <sz val="14"/>
      <color theme="1"/>
      <name val="Calibri"/>
      <family val="2"/>
    </font>
    <font>
      <i/>
      <sz val="10"/>
      <color theme="1"/>
      <name val="Calibri"/>
      <family val="2"/>
    </font>
    <font>
      <sz val="10"/>
      <color theme="1"/>
      <name val="Calibri"/>
      <family val="2"/>
    </font>
    <font>
      <sz val="12"/>
      <color rgb="FF0000FF"/>
      <name val="Arial"/>
      <family val="2"/>
    </font>
    <font>
      <b/>
      <sz val="10"/>
      <color rgb="FF000000"/>
      <name val="Arial Narrow"/>
      <family val="2"/>
    </font>
    <font>
      <b/>
      <i/>
      <sz val="11"/>
      <color theme="1"/>
      <name val="Calibri"/>
      <family val="2"/>
    </font>
    <font>
      <sz val="10"/>
      <color rgb="FF000000"/>
      <name val="Arial Narrow"/>
      <family val="2"/>
    </font>
    <font>
      <sz val="12"/>
      <color rgb="FF000000"/>
      <name val="Arial Narrow"/>
      <family val="2"/>
    </font>
    <font>
      <b/>
      <sz val="12"/>
      <color rgb="FF00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9933"/>
        <bgColor indexed="64"/>
      </patternFill>
    </fill>
    <fill>
      <patternFill patternType="solid">
        <fgColor rgb="FFFF0000"/>
        <bgColor indexed="64"/>
      </patternFill>
    </fill>
    <fill>
      <patternFill patternType="solid">
        <fgColor theme="0" tint="-0.24997000396251678"/>
        <bgColor indexed="64"/>
      </patternFill>
    </fill>
    <fill>
      <patternFill patternType="solid">
        <fgColor rgb="FF7030A0"/>
        <bgColor indexed="64"/>
      </patternFill>
    </fill>
    <fill>
      <patternFill patternType="solid">
        <fgColor theme="2" tint="-0.09996999800205231"/>
        <bgColor indexed="64"/>
      </patternFill>
    </fill>
    <fill>
      <patternFill patternType="solid">
        <fgColor rgb="FF00B050"/>
        <bgColor indexed="64"/>
      </patternFill>
    </fill>
    <fill>
      <patternFill patternType="solid">
        <fgColor theme="3" tint="0.79997998476028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
      <left style="thin"/>
      <right/>
      <top/>
      <bottom/>
    </border>
    <border>
      <left/>
      <right style="thin"/>
      <top style="thin"/>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medium"/>
    </border>
    <border>
      <left/>
      <right style="thin">
        <color rgb="FF000000"/>
      </right>
      <top style="medium"/>
      <bottom style="medium"/>
    </border>
    <border>
      <left style="thin">
        <color rgb="FF000000"/>
      </left>
      <right style="medium"/>
      <top style="medium"/>
      <bottom style="medium"/>
    </border>
    <border>
      <left style="thin">
        <color rgb="FF000000"/>
      </left>
      <right style="thin">
        <color rgb="FF000000"/>
      </right>
      <top style="medium"/>
      <bottom style="mediu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style="medium"/>
    </border>
    <border>
      <left style="thin">
        <color rgb="FF000000"/>
      </left>
      <right style="medium"/>
      <top style="thin">
        <color rgb="FF000000"/>
      </top>
      <bottom/>
    </border>
    <border>
      <left style="thin">
        <color rgb="FF000000"/>
      </left>
      <right style="medium"/>
      <top/>
      <bottom/>
    </border>
    <border>
      <left style="thin">
        <color rgb="FF000000"/>
      </left>
      <right style="medium"/>
      <top/>
      <bottom style="thin">
        <color rgb="FF000000"/>
      </botto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color rgb="FF000000"/>
      </right>
      <top style="medium"/>
      <bottom/>
    </border>
    <border>
      <left style="thin">
        <color rgb="FF000000"/>
      </left>
      <right style="thin">
        <color rgb="FF000000"/>
      </right>
      <top/>
      <bottom style="medium"/>
    </border>
    <border>
      <left style="medium"/>
      <right>
        <color indexed="63"/>
      </right>
      <top style="medium"/>
      <bottom style="medium"/>
    </border>
    <border>
      <left>
        <color indexed="63"/>
      </left>
      <right>
        <color indexed="63"/>
      </right>
      <top style="medium"/>
      <bottom style="medium"/>
    </border>
    <border>
      <left style="thin">
        <color rgb="FF000000"/>
      </left>
      <right/>
      <top style="medium"/>
      <bottom style="medium"/>
    </border>
    <border>
      <left style="thin"/>
      <right style="thin"/>
      <top style="thin"/>
      <bottom/>
    </border>
    <border>
      <left style="thin"/>
      <right style="thin"/>
      <top/>
      <bottom style="thin"/>
    </border>
    <border>
      <left style="thin"/>
      <right/>
      <top style="thin"/>
      <bottom/>
    </border>
    <border>
      <left/>
      <right style="thin"/>
      <top/>
      <bottom/>
    </border>
    <border>
      <left style="thin"/>
      <right/>
      <top/>
      <bottom style="thin"/>
    </border>
    <border>
      <left/>
      <right style="thin"/>
      <top/>
      <bottom style="thin"/>
    </border>
    <border>
      <left/>
      <right/>
      <top style="thin"/>
      <bottom/>
    </border>
    <border>
      <left style="medium"/>
      <right style="medium"/>
      <top style="medium"/>
      <bottom>
        <color indexed="63"/>
      </bottom>
    </border>
    <border>
      <left>
        <color indexed="63"/>
      </left>
      <right>
        <color indexed="63"/>
      </right>
      <top>
        <color indexed="63"/>
      </top>
      <bottom style="medium"/>
    </border>
    <border>
      <left style="thin"/>
      <right/>
      <top style="medium"/>
      <bottom style="thin"/>
    </border>
    <border>
      <left/>
      <right style="thin"/>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45"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0" borderId="0">
      <alignment/>
      <protection/>
    </xf>
    <xf numFmtId="0" fontId="45"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10">
    <xf numFmtId="0" fontId="0" fillId="0" borderId="0" xfId="0" applyAlignment="1">
      <alignment/>
    </xf>
    <xf numFmtId="0" fontId="0" fillId="33" borderId="0" xfId="0" applyFill="1" applyAlignment="1">
      <alignment vertical="center"/>
    </xf>
    <xf numFmtId="0" fontId="0" fillId="0" borderId="0" xfId="0" applyAlignment="1">
      <alignment vertical="center"/>
    </xf>
    <xf numFmtId="0" fontId="0" fillId="34" borderId="0" xfId="0" applyFill="1" applyAlignment="1">
      <alignment vertical="center"/>
    </xf>
    <xf numFmtId="0" fontId="0" fillId="34" borderId="0" xfId="0" applyFont="1" applyFill="1" applyAlignment="1">
      <alignment vertical="center"/>
    </xf>
    <xf numFmtId="0" fontId="31" fillId="35" borderId="10" xfId="0" applyFont="1" applyFill="1" applyBorder="1" applyAlignment="1">
      <alignment horizontal="center" vertical="center"/>
    </xf>
    <xf numFmtId="0" fontId="62" fillId="36" borderId="10" xfId="0" applyFont="1" applyFill="1" applyBorder="1" applyAlignment="1">
      <alignment horizontal="center" vertical="center"/>
    </xf>
    <xf numFmtId="0" fontId="62" fillId="37" borderId="10" xfId="0" applyFont="1" applyFill="1" applyBorder="1" applyAlignment="1">
      <alignment horizontal="center" vertical="center"/>
    </xf>
    <xf numFmtId="0" fontId="62" fillId="38" borderId="10" xfId="0" applyFont="1" applyFill="1" applyBorder="1" applyAlignment="1">
      <alignment horizontal="center" vertical="center"/>
    </xf>
    <xf numFmtId="0" fontId="31" fillId="35" borderId="10" xfId="0" applyNumberFormat="1" applyFont="1" applyFill="1" applyBorder="1" applyAlignment="1">
      <alignment horizontal="center" vertical="center"/>
    </xf>
    <xf numFmtId="0" fontId="62" fillId="39" borderId="10" xfId="0" applyFont="1" applyFill="1" applyBorder="1" applyAlignment="1">
      <alignment horizontal="center" vertical="center"/>
    </xf>
    <xf numFmtId="0" fontId="62" fillId="34" borderId="10" xfId="0" applyFont="1" applyFill="1" applyBorder="1" applyAlignment="1">
      <alignment horizontal="center" vertical="center"/>
    </xf>
    <xf numFmtId="0" fontId="63" fillId="40" borderId="10" xfId="0" applyFont="1" applyFill="1" applyBorder="1" applyAlignment="1">
      <alignment horizontal="center" vertical="center"/>
    </xf>
    <xf numFmtId="0" fontId="59" fillId="33" borderId="10" xfId="0" applyFont="1" applyFill="1" applyBorder="1" applyAlignment="1">
      <alignment horizontal="center" vertical="center"/>
    </xf>
    <xf numFmtId="171" fontId="64" fillId="35" borderId="10" xfId="45" applyNumberFormat="1" applyFont="1" applyFill="1" applyBorder="1" applyAlignment="1">
      <alignment horizontal="center" vertical="center"/>
    </xf>
    <xf numFmtId="0" fontId="0" fillId="36" borderId="10" xfId="0" applyFill="1" applyBorder="1" applyAlignment="1">
      <alignment horizontal="center" vertical="center"/>
    </xf>
    <xf numFmtId="0" fontId="0" fillId="37" borderId="10" xfId="0" applyFill="1" applyBorder="1" applyAlignment="1">
      <alignment horizontal="center" vertical="center"/>
    </xf>
    <xf numFmtId="0" fontId="0" fillId="38" borderId="10" xfId="0" applyFill="1" applyBorder="1" applyAlignment="1">
      <alignment horizontal="center" vertical="center"/>
    </xf>
    <xf numFmtId="171" fontId="64" fillId="39" borderId="10" xfId="45" applyNumberFormat="1" applyFont="1" applyFill="1" applyBorder="1" applyAlignment="1">
      <alignment horizontal="center" vertical="center"/>
    </xf>
    <xf numFmtId="0" fontId="0" fillId="0" borderId="0" xfId="0" applyAlignment="1">
      <alignment horizontal="center" vertical="center"/>
    </xf>
    <xf numFmtId="170" fontId="0" fillId="39" borderId="10" xfId="0" applyNumberFormat="1" applyFill="1" applyBorder="1" applyAlignment="1">
      <alignment horizontal="center" vertical="center"/>
    </xf>
    <xf numFmtId="170" fontId="0" fillId="34" borderId="10" xfId="0" applyNumberFormat="1" applyFill="1" applyBorder="1" applyAlignment="1">
      <alignment horizontal="center" vertical="center"/>
    </xf>
    <xf numFmtId="170" fontId="46" fillId="40" borderId="10"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170" fontId="0" fillId="33" borderId="10" xfId="0" applyNumberFormat="1" applyFill="1" applyBorder="1" applyAlignment="1">
      <alignment horizontal="center" vertical="center"/>
    </xf>
    <xf numFmtId="0" fontId="0" fillId="33" borderId="10" xfId="0" applyFill="1" applyBorder="1" applyAlignment="1" applyProtection="1">
      <alignment horizontal="center" vertical="center"/>
      <protection locked="0"/>
    </xf>
    <xf numFmtId="176" fontId="0" fillId="33" borderId="0" xfId="0" applyNumberFormat="1" applyFill="1" applyAlignment="1">
      <alignment vertical="center"/>
    </xf>
    <xf numFmtId="0" fontId="45" fillId="0" borderId="0" xfId="52" applyProtection="1">
      <alignment/>
      <protection locked="0"/>
    </xf>
    <xf numFmtId="0" fontId="65" fillId="0" borderId="0" xfId="52" applyFont="1" applyAlignment="1" applyProtection="1">
      <alignment horizontal="right" vertical="top"/>
      <protection locked="0"/>
    </xf>
    <xf numFmtId="0" fontId="45" fillId="0" borderId="0" xfId="52">
      <alignment/>
      <protection/>
    </xf>
    <xf numFmtId="0" fontId="64" fillId="0" borderId="11" xfId="52" applyFont="1" applyBorder="1" applyAlignment="1" applyProtection="1">
      <alignment horizontal="centerContinuous" vertical="center" wrapText="1"/>
      <protection locked="0"/>
    </xf>
    <xf numFmtId="0" fontId="64" fillId="0" borderId="12" xfId="52" applyFont="1" applyBorder="1" applyAlignment="1" applyProtection="1">
      <alignment horizontal="centerContinuous" vertical="center"/>
      <protection locked="0"/>
    </xf>
    <xf numFmtId="0" fontId="64" fillId="0" borderId="13" xfId="52" applyFont="1" applyBorder="1" applyAlignment="1" applyProtection="1">
      <alignment horizontal="centerContinuous" vertical="center"/>
      <protection locked="0"/>
    </xf>
    <xf numFmtId="0" fontId="59" fillId="0" borderId="0" xfId="52" applyFont="1" applyAlignment="1" applyProtection="1">
      <alignment vertical="center"/>
      <protection locked="0"/>
    </xf>
    <xf numFmtId="0" fontId="45" fillId="0" borderId="10" xfId="52" applyBorder="1" applyAlignment="1" applyProtection="1">
      <alignment vertical="center"/>
      <protection locked="0"/>
    </xf>
    <xf numFmtId="0" fontId="45" fillId="0" borderId="0" xfId="52" applyAlignment="1" applyProtection="1">
      <alignment vertical="center"/>
      <protection locked="0"/>
    </xf>
    <xf numFmtId="181" fontId="45" fillId="0" borderId="10" xfId="48" applyFont="1" applyBorder="1" applyAlignment="1" applyProtection="1">
      <alignment vertical="center"/>
      <protection locked="0"/>
    </xf>
    <xf numFmtId="181" fontId="45" fillId="0" borderId="0" xfId="48" applyFont="1" applyBorder="1" applyAlignment="1" applyProtection="1">
      <alignment vertical="center"/>
      <protection locked="0"/>
    </xf>
    <xf numFmtId="0" fontId="45" fillId="0" borderId="14" xfId="52" applyBorder="1">
      <alignment/>
      <protection/>
    </xf>
    <xf numFmtId="0" fontId="59" fillId="0" borderId="13" xfId="52" applyFont="1" applyBorder="1" applyAlignment="1" applyProtection="1">
      <alignment horizontal="center" vertical="center"/>
      <protection locked="0"/>
    </xf>
    <xf numFmtId="0" fontId="59" fillId="0" borderId="10" xfId="52" applyFont="1" applyBorder="1" applyAlignment="1" applyProtection="1">
      <alignment horizontal="center" vertical="center" wrapText="1"/>
      <protection locked="0"/>
    </xf>
    <xf numFmtId="0" fontId="59" fillId="0" borderId="15" xfId="52" applyFont="1" applyBorder="1" applyAlignment="1" applyProtection="1">
      <alignment horizontal="center" vertical="center" wrapText="1"/>
      <protection locked="0"/>
    </xf>
    <xf numFmtId="0" fontId="59" fillId="0" borderId="10" xfId="52" applyFont="1" applyBorder="1" applyAlignment="1" applyProtection="1">
      <alignment horizontal="centerContinuous" vertical="center" wrapText="1"/>
      <protection locked="0"/>
    </xf>
    <xf numFmtId="0" fontId="59" fillId="0" borderId="10" xfId="52" applyFont="1" applyBorder="1" applyAlignment="1" applyProtection="1">
      <alignment horizontal="centerContinuous" vertical="center"/>
      <protection locked="0"/>
    </xf>
    <xf numFmtId="0" fontId="45" fillId="0" borderId="11" xfId="52" applyBorder="1" applyAlignment="1" applyProtection="1">
      <alignment vertical="center"/>
      <protection locked="0"/>
    </xf>
    <xf numFmtId="0" fontId="45" fillId="0" borderId="13" xfId="52" applyBorder="1" applyAlignment="1" applyProtection="1">
      <alignment vertical="center"/>
      <protection locked="0"/>
    </xf>
    <xf numFmtId="0" fontId="45" fillId="0" borderId="12" xfId="52" applyBorder="1" applyAlignment="1" applyProtection="1">
      <alignment vertical="center"/>
      <protection locked="0"/>
    </xf>
    <xf numFmtId="0" fontId="45" fillId="0" borderId="11" xfId="52" applyBorder="1" applyAlignment="1" applyProtection="1">
      <alignment horizontal="center" vertical="center"/>
      <protection locked="0"/>
    </xf>
    <xf numFmtId="0" fontId="45" fillId="0" borderId="16" xfId="52" applyBorder="1" applyAlignment="1" applyProtection="1">
      <alignment horizontal="center" vertical="center"/>
      <protection locked="0"/>
    </xf>
    <xf numFmtId="182" fontId="45" fillId="0" borderId="10" xfId="52" applyNumberFormat="1" applyBorder="1" applyAlignment="1" applyProtection="1">
      <alignment vertical="center"/>
      <protection locked="0"/>
    </xf>
    <xf numFmtId="181" fontId="45" fillId="0" borderId="0" xfId="52" applyNumberFormat="1">
      <alignment/>
      <protection/>
    </xf>
    <xf numFmtId="182" fontId="59" fillId="0" borderId="10" xfId="52" applyNumberFormat="1" applyFont="1" applyBorder="1" applyAlignment="1" applyProtection="1">
      <alignment horizontal="center" vertical="center"/>
      <protection locked="0"/>
    </xf>
    <xf numFmtId="0" fontId="66" fillId="0" borderId="0" xfId="52" applyFont="1" applyAlignment="1" applyProtection="1">
      <alignment vertical="top"/>
      <protection locked="0"/>
    </xf>
    <xf numFmtId="0" fontId="45" fillId="0" borderId="0" xfId="52" applyAlignment="1" applyProtection="1">
      <alignment horizontal="left" vertical="center" wrapText="1"/>
      <protection locked="0"/>
    </xf>
    <xf numFmtId="0" fontId="45" fillId="0" borderId="0" xfId="52" applyAlignment="1" applyProtection="1">
      <alignment horizontal="center" vertical="center"/>
      <protection locked="0"/>
    </xf>
    <xf numFmtId="0" fontId="59" fillId="0" borderId="17" xfId="52" applyFont="1" applyBorder="1" applyAlignment="1" applyProtection="1">
      <alignment horizontal="center" vertical="center"/>
      <protection locked="0"/>
    </xf>
    <xf numFmtId="182" fontId="59" fillId="0" borderId="13" xfId="52" applyNumberFormat="1" applyFont="1" applyBorder="1" applyAlignment="1" applyProtection="1">
      <alignment horizontal="right" vertical="center"/>
      <protection locked="0"/>
    </xf>
    <xf numFmtId="183" fontId="45" fillId="0" borderId="0" xfId="52" applyNumberFormat="1" applyAlignment="1">
      <alignment vertical="center"/>
      <protection/>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10" fillId="0" borderId="21" xfId="0" applyFont="1" applyBorder="1" applyAlignment="1">
      <alignment horizontal="justify"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8" fillId="35" borderId="18" xfId="0" applyFont="1" applyFill="1" applyBorder="1" applyAlignment="1">
      <alignment horizontal="center" vertical="center" wrapText="1"/>
    </xf>
    <xf numFmtId="0" fontId="13" fillId="0" borderId="22" xfId="0" applyFont="1" applyBorder="1" applyAlignment="1">
      <alignment horizontal="left" vertical="top" wrapText="1"/>
    </xf>
    <xf numFmtId="0" fontId="14" fillId="0" borderId="22" xfId="0" applyFont="1" applyBorder="1" applyAlignment="1">
      <alignment horizontal="left" vertical="center" wrapText="1"/>
    </xf>
    <xf numFmtId="0" fontId="14" fillId="0" borderId="22" xfId="0" applyFont="1" applyBorder="1" applyAlignment="1">
      <alignment horizontal="left" vertical="top" wrapText="1"/>
    </xf>
    <xf numFmtId="0" fontId="14" fillId="0" borderId="22" xfId="0" applyFont="1" applyBorder="1" applyAlignment="1">
      <alignment horizontal="left" wrapText="1"/>
    </xf>
    <xf numFmtId="0" fontId="13" fillId="0" borderId="22" xfId="0" applyFont="1" applyBorder="1" applyAlignment="1">
      <alignment horizontal="center" vertical="center" wrapText="1"/>
    </xf>
    <xf numFmtId="0" fontId="13" fillId="0" borderId="22" xfId="0" applyFont="1" applyBorder="1" applyAlignment="1">
      <alignment horizontal="left" vertical="center" wrapText="1"/>
    </xf>
    <xf numFmtId="0" fontId="14" fillId="0" borderId="23" xfId="0" applyFont="1" applyBorder="1" applyAlignment="1">
      <alignment horizontal="left" vertical="top" wrapText="1"/>
    </xf>
    <xf numFmtId="0" fontId="13" fillId="0" borderId="24" xfId="0" applyFont="1" applyBorder="1" applyAlignment="1">
      <alignment horizontal="left" vertical="top" wrapText="1"/>
    </xf>
    <xf numFmtId="0" fontId="14" fillId="0" borderId="24" xfId="0" applyFont="1" applyBorder="1" applyAlignment="1">
      <alignment horizontal="left" vertical="top" wrapText="1"/>
    </xf>
    <xf numFmtId="0" fontId="13" fillId="0" borderId="25" xfId="0" applyFont="1" applyBorder="1" applyAlignment="1">
      <alignment horizontal="left" vertical="top" wrapText="1"/>
    </xf>
    <xf numFmtId="0" fontId="14" fillId="0" borderId="22" xfId="0" applyFont="1" applyBorder="1" applyAlignment="1">
      <alignment horizontal="center" vertical="center" wrapText="1"/>
    </xf>
    <xf numFmtId="0" fontId="14" fillId="0" borderId="26" xfId="0" applyFont="1" applyBorder="1" applyAlignment="1">
      <alignment horizontal="left" vertical="top" wrapText="1"/>
    </xf>
    <xf numFmtId="0" fontId="13" fillId="0" borderId="26" xfId="0" applyFont="1" applyBorder="1" applyAlignment="1">
      <alignment horizontal="left" vertical="center" wrapText="1"/>
    </xf>
    <xf numFmtId="0" fontId="13" fillId="0" borderId="26" xfId="0" applyFont="1" applyBorder="1" applyAlignment="1">
      <alignment horizontal="center" vertical="center" wrapText="1"/>
    </xf>
    <xf numFmtId="0" fontId="14" fillId="0" borderId="27" xfId="0" applyFont="1" applyBorder="1" applyAlignment="1">
      <alignment horizontal="left" wrapText="1"/>
    </xf>
    <xf numFmtId="0" fontId="13" fillId="0" borderId="27" xfId="0" applyFont="1" applyBorder="1" applyAlignment="1">
      <alignment horizontal="left" vertical="top" wrapText="1"/>
    </xf>
    <xf numFmtId="0" fontId="13" fillId="0" borderId="27" xfId="0" applyFont="1" applyBorder="1" applyAlignment="1">
      <alignment horizontal="center" vertical="center" wrapText="1"/>
    </xf>
    <xf numFmtId="0" fontId="14" fillId="0" borderId="27" xfId="0" applyFont="1" applyBorder="1" applyAlignment="1">
      <alignment horizontal="left" vertical="center" wrapText="1"/>
    </xf>
    <xf numFmtId="0" fontId="13" fillId="0" borderId="26" xfId="0" applyFont="1" applyBorder="1" applyAlignment="1">
      <alignment horizontal="left" vertical="top" wrapText="1"/>
    </xf>
    <xf numFmtId="0" fontId="14" fillId="0" borderId="27" xfId="0" applyFont="1" applyBorder="1" applyAlignment="1">
      <alignment horizontal="center" vertical="center" wrapText="1"/>
    </xf>
    <xf numFmtId="0" fontId="14" fillId="0" borderId="27" xfId="0" applyFont="1" applyBorder="1" applyAlignment="1">
      <alignment horizontal="left" vertical="top" wrapText="1"/>
    </xf>
    <xf numFmtId="0" fontId="14" fillId="0" borderId="26" xfId="0" applyFont="1" applyBorder="1" applyAlignment="1">
      <alignment horizontal="left" vertical="center" wrapText="1"/>
    </xf>
    <xf numFmtId="0" fontId="14"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4" fillId="0" borderId="32"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center" vertical="center" textRotation="90" wrapText="1"/>
    </xf>
    <xf numFmtId="0" fontId="12" fillId="0" borderId="24" xfId="0" applyFont="1" applyBorder="1" applyAlignment="1">
      <alignment horizontal="center" vertical="center" textRotation="90" wrapText="1"/>
    </xf>
    <xf numFmtId="0" fontId="12" fillId="0" borderId="41" xfId="0" applyFont="1" applyBorder="1" applyAlignment="1">
      <alignment horizontal="center" vertical="center" textRotation="90" wrapText="1"/>
    </xf>
    <xf numFmtId="0" fontId="12" fillId="0" borderId="42" xfId="0" applyFont="1" applyBorder="1" applyAlignment="1">
      <alignment horizontal="center" vertical="top" wrapText="1"/>
    </xf>
    <xf numFmtId="0" fontId="12" fillId="0" borderId="43" xfId="0" applyFont="1" applyBorder="1" applyAlignment="1">
      <alignment horizontal="center" vertical="top" wrapText="1"/>
    </xf>
    <xf numFmtId="0" fontId="12" fillId="0" borderId="19" xfId="0" applyFont="1" applyBorder="1" applyAlignment="1">
      <alignment horizontal="center" vertical="top" wrapText="1"/>
    </xf>
    <xf numFmtId="0" fontId="12" fillId="0" borderId="4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44" xfId="0" applyFont="1" applyBorder="1" applyAlignment="1">
      <alignment horizontal="center" vertical="center" wrapText="1"/>
    </xf>
    <xf numFmtId="0" fontId="0" fillId="33" borderId="0" xfId="0" applyFill="1" applyAlignment="1">
      <alignment horizontal="left" vertical="top" wrapText="1"/>
    </xf>
    <xf numFmtId="0" fontId="62" fillId="41" borderId="45" xfId="0" applyFont="1" applyFill="1" applyBorder="1" applyAlignment="1">
      <alignment horizontal="center" vertical="center" textRotation="90"/>
    </xf>
    <xf numFmtId="0" fontId="62" fillId="41" borderId="15" xfId="0" applyFont="1" applyFill="1" applyBorder="1" applyAlignment="1">
      <alignment horizontal="center" vertical="center" textRotation="90"/>
    </xf>
    <xf numFmtId="0" fontId="62" fillId="41" borderId="46" xfId="0" applyFont="1" applyFill="1" applyBorder="1" applyAlignment="1">
      <alignment horizontal="center" vertical="center" textRotation="90"/>
    </xf>
    <xf numFmtId="0" fontId="67" fillId="41" borderId="11" xfId="0" applyFont="1" applyFill="1" applyBorder="1" applyAlignment="1">
      <alignment horizontal="center" vertical="center"/>
    </xf>
    <xf numFmtId="0" fontId="67" fillId="41" borderId="12" xfId="0" applyFont="1" applyFill="1" applyBorder="1" applyAlignment="1">
      <alignment horizontal="center" vertical="center"/>
    </xf>
    <xf numFmtId="0" fontId="67" fillId="41" borderId="13" xfId="0" applyFont="1" applyFill="1" applyBorder="1" applyAlignment="1">
      <alignment horizontal="center" vertical="center"/>
    </xf>
    <xf numFmtId="0" fontId="64" fillId="41" borderId="11" xfId="0" applyFont="1" applyFill="1" applyBorder="1" applyAlignment="1">
      <alignment horizontal="center" vertical="center"/>
    </xf>
    <xf numFmtId="0" fontId="64" fillId="41" borderId="13" xfId="0" applyFont="1" applyFill="1" applyBorder="1" applyAlignment="1">
      <alignment horizontal="center" vertical="center"/>
    </xf>
    <xf numFmtId="0" fontId="0" fillId="41" borderId="11" xfId="0" applyFill="1" applyBorder="1" applyAlignment="1">
      <alignment horizontal="center" vertical="center" wrapText="1"/>
    </xf>
    <xf numFmtId="0" fontId="0" fillId="41" borderId="13" xfId="0" applyFill="1" applyBorder="1" applyAlignment="1">
      <alignment horizontal="center" vertical="center" wrapText="1"/>
    </xf>
    <xf numFmtId="0" fontId="0" fillId="33" borderId="0" xfId="0" applyFill="1" applyAlignment="1">
      <alignment horizontal="center" vertical="center"/>
    </xf>
    <xf numFmtId="0" fontId="68" fillId="33" borderId="47"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8" fillId="33" borderId="48" xfId="0" applyFont="1" applyFill="1" applyBorder="1" applyAlignment="1">
      <alignment horizontal="center" vertical="center" wrapText="1"/>
    </xf>
    <xf numFmtId="0" fontId="68" fillId="33" borderId="49" xfId="0" applyFont="1" applyFill="1" applyBorder="1" applyAlignment="1">
      <alignment horizontal="center" vertical="center" wrapText="1"/>
    </xf>
    <xf numFmtId="0" fontId="68" fillId="33" borderId="50" xfId="0" applyFont="1" applyFill="1" applyBorder="1" applyAlignment="1">
      <alignment horizontal="center" vertical="center" wrapText="1"/>
    </xf>
    <xf numFmtId="0" fontId="64" fillId="33" borderId="47" xfId="0" applyFont="1" applyFill="1" applyBorder="1" applyAlignment="1">
      <alignment horizontal="center" vertical="center"/>
    </xf>
    <xf numFmtId="0" fontId="64" fillId="33" borderId="51" xfId="0" applyFont="1" applyFill="1" applyBorder="1" applyAlignment="1">
      <alignment horizontal="center" vertical="center"/>
    </xf>
    <xf numFmtId="0" fontId="64" fillId="33" borderId="17" xfId="0" applyFont="1" applyFill="1" applyBorder="1" applyAlignment="1">
      <alignment horizontal="center" vertical="center"/>
    </xf>
    <xf numFmtId="0" fontId="64" fillId="33" borderId="49"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50" xfId="0" applyFont="1" applyFill="1" applyBorder="1" applyAlignment="1">
      <alignment horizontal="center" vertical="center"/>
    </xf>
    <xf numFmtId="0" fontId="2" fillId="42" borderId="47" xfId="0" applyFont="1" applyFill="1" applyBorder="1" applyAlignment="1">
      <alignment horizontal="center" vertical="center"/>
    </xf>
    <xf numFmtId="0" fontId="2" fillId="42" borderId="17" xfId="0" applyFont="1" applyFill="1" applyBorder="1" applyAlignment="1">
      <alignment horizontal="center" vertical="center"/>
    </xf>
    <xf numFmtId="171" fontId="2" fillId="42" borderId="49" xfId="0" applyNumberFormat="1" applyFont="1" applyFill="1" applyBorder="1" applyAlignment="1">
      <alignment horizontal="center" vertical="center"/>
    </xf>
    <xf numFmtId="0" fontId="2" fillId="42" borderId="50" xfId="0" applyFont="1" applyFill="1" applyBorder="1" applyAlignment="1">
      <alignment horizontal="center" vertical="center"/>
    </xf>
    <xf numFmtId="0" fontId="2" fillId="42" borderId="49" xfId="0" applyFont="1" applyFill="1" applyBorder="1" applyAlignment="1">
      <alignment horizontal="center" vertical="center"/>
    </xf>
    <xf numFmtId="0" fontId="9" fillId="0" borderId="52" xfId="0" applyFont="1" applyBorder="1" applyAlignment="1">
      <alignment horizontal="justify" vertical="center" wrapText="1"/>
    </xf>
    <xf numFmtId="0" fontId="9" fillId="0" borderId="20" xfId="0" applyFont="1" applyBorder="1" applyAlignment="1">
      <alignment horizontal="justify" vertical="center" wrapText="1"/>
    </xf>
    <xf numFmtId="0" fontId="69" fillId="0" borderId="53" xfId="0" applyFont="1" applyBorder="1" applyAlignment="1">
      <alignment horizontal="center" vertical="center"/>
    </xf>
    <xf numFmtId="0" fontId="45" fillId="0" borderId="11" xfId="52" applyBorder="1" applyAlignment="1" applyProtection="1">
      <alignment horizontal="center" vertical="center"/>
      <protection locked="0"/>
    </xf>
    <xf numFmtId="0" fontId="45" fillId="0" borderId="12" xfId="52" applyBorder="1" applyAlignment="1" applyProtection="1">
      <alignment horizontal="center" vertical="center"/>
      <protection locked="0"/>
    </xf>
    <xf numFmtId="0" fontId="45" fillId="0" borderId="13" xfId="52" applyBorder="1" applyAlignment="1" applyProtection="1">
      <alignment horizontal="center" vertical="center"/>
      <protection locked="0"/>
    </xf>
    <xf numFmtId="0" fontId="45" fillId="0" borderId="0" xfId="52" applyAlignment="1" applyProtection="1">
      <alignment horizontal="left" vertical="center" wrapText="1"/>
      <protection locked="0"/>
    </xf>
    <xf numFmtId="0" fontId="70" fillId="0" borderId="0" xfId="52" applyFont="1" applyAlignment="1">
      <alignment horizontal="center" wrapText="1"/>
      <protection/>
    </xf>
    <xf numFmtId="183" fontId="45" fillId="0" borderId="0" xfId="52" applyNumberFormat="1" applyAlignment="1">
      <alignment horizontal="center" vertical="center"/>
      <protection/>
    </xf>
    <xf numFmtId="0" fontId="45" fillId="0" borderId="0" xfId="52" applyAlignment="1" applyProtection="1">
      <alignment horizontal="center" vertical="center" wrapText="1"/>
      <protection locked="0"/>
    </xf>
    <xf numFmtId="0" fontId="45" fillId="0" borderId="11" xfId="52" applyBorder="1" applyAlignment="1" applyProtection="1">
      <alignment horizontal="left" vertical="center" wrapText="1"/>
      <protection locked="0"/>
    </xf>
    <xf numFmtId="0" fontId="45" fillId="0" borderId="12" xfId="52" applyBorder="1" applyAlignment="1" applyProtection="1">
      <alignment horizontal="left" vertical="center" wrapText="1"/>
      <protection locked="0"/>
    </xf>
    <xf numFmtId="0" fontId="45" fillId="0" borderId="13" xfId="52" applyBorder="1" applyAlignment="1" applyProtection="1">
      <alignment horizontal="left" vertical="center" wrapText="1"/>
      <protection locked="0"/>
    </xf>
    <xf numFmtId="0" fontId="59" fillId="0" borderId="11" xfId="52" applyFont="1" applyBorder="1" applyAlignment="1" applyProtection="1">
      <alignment horizontal="center" vertical="center"/>
      <protection locked="0"/>
    </xf>
    <xf numFmtId="0" fontId="59" fillId="0" borderId="14" xfId="52" applyFont="1" applyBorder="1" applyAlignment="1" applyProtection="1">
      <alignment horizontal="center" vertical="center"/>
      <protection locked="0"/>
    </xf>
    <xf numFmtId="0" fontId="69"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71" fillId="0" borderId="10" xfId="0" applyFont="1" applyBorder="1" applyAlignment="1">
      <alignment vertical="center"/>
    </xf>
    <xf numFmtId="0" fontId="44" fillId="16" borderId="42" xfId="0" applyFont="1" applyFill="1" applyBorder="1" applyAlignment="1">
      <alignment vertical="center"/>
    </xf>
    <xf numFmtId="0" fontId="44" fillId="16" borderId="43" xfId="0" applyFont="1" applyFill="1" applyBorder="1" applyAlignment="1">
      <alignment vertical="center"/>
    </xf>
    <xf numFmtId="0" fontId="44" fillId="16" borderId="19" xfId="0" applyFont="1" applyFill="1" applyBorder="1" applyAlignment="1">
      <alignment vertical="center"/>
    </xf>
    <xf numFmtId="0" fontId="69" fillId="0" borderId="46" xfId="0"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xf>
    <xf numFmtId="0" fontId="71" fillId="0" borderId="46" xfId="0" applyFont="1" applyBorder="1" applyAlignment="1">
      <alignment vertical="center"/>
    </xf>
    <xf numFmtId="184" fontId="69" fillId="0" borderId="10" xfId="0" applyNumberFormat="1" applyFont="1" applyBorder="1" applyAlignment="1">
      <alignment vertical="center" shrinkToFit="1"/>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71" fillId="0" borderId="11" xfId="0" applyFont="1" applyBorder="1" applyAlignment="1">
      <alignment vertical="center"/>
    </xf>
    <xf numFmtId="0" fontId="4" fillId="0" borderId="13" xfId="0" applyFont="1" applyBorder="1" applyAlignment="1">
      <alignment horizontal="right" vertical="center"/>
    </xf>
    <xf numFmtId="0" fontId="5" fillId="0" borderId="13" xfId="0" applyFont="1" applyBorder="1" applyAlignment="1">
      <alignment horizontal="right" vertical="center" wrapText="1"/>
    </xf>
    <xf numFmtId="184" fontId="71" fillId="0" borderId="10" xfId="0" applyNumberFormat="1" applyFont="1" applyBorder="1" applyAlignment="1">
      <alignment vertical="center" shrinkToFit="1"/>
    </xf>
    <xf numFmtId="0" fontId="4" fillId="0" borderId="10" xfId="0" applyFont="1" applyBorder="1" applyAlignment="1">
      <alignment horizontal="left" vertical="center"/>
    </xf>
    <xf numFmtId="0" fontId="4" fillId="10" borderId="11" xfId="0" applyFont="1" applyFill="1" applyBorder="1" applyAlignment="1">
      <alignment horizontal="right" vertical="center"/>
    </xf>
    <xf numFmtId="0" fontId="4" fillId="10" borderId="12" xfId="0" applyFont="1" applyFill="1" applyBorder="1" applyAlignment="1">
      <alignment horizontal="right" vertical="center"/>
    </xf>
    <xf numFmtId="0" fontId="71" fillId="10" borderId="12" xfId="0" applyFont="1" applyFill="1" applyBorder="1" applyAlignment="1">
      <alignment vertical="center"/>
    </xf>
    <xf numFmtId="184" fontId="69" fillId="10" borderId="13" xfId="0" applyNumberFormat="1" applyFont="1" applyFill="1" applyBorder="1" applyAlignment="1">
      <alignment vertical="center" shrinkToFit="1"/>
    </xf>
    <xf numFmtId="0" fontId="71" fillId="0" borderId="0" xfId="0" applyFont="1" applyAlignment="1">
      <alignment horizontal="center" vertical="center"/>
    </xf>
    <xf numFmtId="0" fontId="4" fillId="0" borderId="0" xfId="0" applyFont="1" applyAlignment="1">
      <alignment horizontal="right" vertical="center"/>
    </xf>
    <xf numFmtId="0" fontId="71" fillId="0" borderId="0" xfId="0" applyFont="1" applyAlignment="1">
      <alignment vertical="center"/>
    </xf>
    <xf numFmtId="185" fontId="69" fillId="0" borderId="0" xfId="0" applyNumberFormat="1" applyFont="1" applyAlignment="1">
      <alignment vertical="center" shrinkToFit="1"/>
    </xf>
    <xf numFmtId="0" fontId="44" fillId="15" borderId="42" xfId="0" applyFont="1" applyFill="1" applyBorder="1" applyAlignment="1">
      <alignment vertical="center"/>
    </xf>
    <xf numFmtId="0" fontId="44" fillId="15" borderId="43" xfId="0" applyFont="1" applyFill="1" applyBorder="1" applyAlignment="1">
      <alignment vertical="center"/>
    </xf>
    <xf numFmtId="0" fontId="44" fillId="15" borderId="19" xfId="0" applyFont="1" applyFill="1" applyBorder="1" applyAlignment="1">
      <alignment vertical="center"/>
    </xf>
    <xf numFmtId="0" fontId="4" fillId="0" borderId="46" xfId="0" applyFont="1" applyBorder="1" applyAlignment="1">
      <alignment horizontal="center" vertical="center"/>
    </xf>
    <xf numFmtId="0" fontId="4" fillId="0" borderId="46" xfId="0" applyFont="1" applyBorder="1" applyAlignment="1">
      <alignment vertical="center"/>
    </xf>
    <xf numFmtId="184" fontId="69" fillId="0" borderId="46" xfId="0" applyNumberFormat="1" applyFont="1" applyBorder="1" applyAlignment="1">
      <alignment vertical="center" shrinkToFit="1"/>
    </xf>
    <xf numFmtId="0" fontId="4" fillId="0" borderId="11" xfId="0" applyFont="1" applyBorder="1" applyAlignment="1">
      <alignment vertical="center"/>
    </xf>
    <xf numFmtId="0" fontId="71" fillId="0" borderId="13" xfId="0" applyFont="1" applyBorder="1" applyAlignment="1">
      <alignment vertical="center"/>
    </xf>
    <xf numFmtId="184" fontId="69" fillId="0" borderId="10" xfId="0" applyNumberFormat="1" applyFont="1" applyBorder="1" applyAlignment="1">
      <alignment vertical="center"/>
    </xf>
    <xf numFmtId="0" fontId="5" fillId="0" borderId="11" xfId="0" applyFont="1" applyBorder="1" applyAlignment="1">
      <alignment vertical="center"/>
    </xf>
    <xf numFmtId="0" fontId="4" fillId="0" borderId="13" xfId="0" applyFont="1" applyBorder="1" applyAlignment="1">
      <alignment vertical="center"/>
    </xf>
    <xf numFmtId="0" fontId="69" fillId="0" borderId="10" xfId="0" applyFont="1" applyBorder="1" applyAlignment="1">
      <alignmen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69" fillId="0" borderId="11" xfId="0" applyFont="1" applyBorder="1" applyAlignment="1">
      <alignment vertical="center"/>
    </xf>
    <xf numFmtId="0" fontId="69" fillId="0" borderId="10" xfId="0" applyFont="1" applyBorder="1" applyAlignment="1">
      <alignment horizontal="left" vertical="center" wrapText="1"/>
    </xf>
    <xf numFmtId="0" fontId="71" fillId="0" borderId="11" xfId="0" applyFont="1" applyBorder="1" applyAlignment="1">
      <alignment horizontal="left" vertical="center"/>
    </xf>
    <xf numFmtId="0" fontId="71" fillId="0" borderId="13" xfId="0" applyFont="1" applyBorder="1" applyAlignment="1">
      <alignment vertical="center" wrapText="1"/>
    </xf>
    <xf numFmtId="0" fontId="71" fillId="0" borderId="10" xfId="0" applyFont="1" applyBorder="1" applyAlignment="1">
      <alignment horizontal="left" vertical="center"/>
    </xf>
    <xf numFmtId="0" fontId="71" fillId="15" borderId="11" xfId="0" applyFont="1" applyFill="1" applyBorder="1" applyAlignment="1">
      <alignment horizontal="center" vertical="center"/>
    </xf>
    <xf numFmtId="0" fontId="71" fillId="15" borderId="12" xfId="0" applyFont="1" applyFill="1" applyBorder="1" applyAlignment="1">
      <alignment vertical="center"/>
    </xf>
    <xf numFmtId="0" fontId="4" fillId="15" borderId="12" xfId="0" applyFont="1" applyFill="1" applyBorder="1" applyAlignment="1">
      <alignment horizontal="right" vertical="center"/>
    </xf>
    <xf numFmtId="184" fontId="69" fillId="15" borderId="13" xfId="0" applyNumberFormat="1" applyFont="1" applyFill="1" applyBorder="1" applyAlignment="1">
      <alignment vertical="center" shrinkToFit="1"/>
    </xf>
    <xf numFmtId="0" fontId="72" fillId="43" borderId="11" xfId="0" applyFont="1" applyFill="1" applyBorder="1" applyAlignment="1">
      <alignment horizontal="center" vertical="center"/>
    </xf>
    <xf numFmtId="0" fontId="72" fillId="43" borderId="12" xfId="0" applyFont="1" applyFill="1" applyBorder="1" applyAlignment="1">
      <alignment vertical="center"/>
    </xf>
    <xf numFmtId="0" fontId="44" fillId="43" borderId="12" xfId="0" applyFont="1" applyFill="1" applyBorder="1" applyAlignment="1">
      <alignment horizontal="right" vertical="center"/>
    </xf>
    <xf numFmtId="184" fontId="73" fillId="43" borderId="13" xfId="0" applyNumberFormat="1" applyFont="1" applyFill="1" applyBorder="1" applyAlignment="1">
      <alignment vertical="center" shrinkToFi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uro 2" xfId="43"/>
    <cellStyle name="Input" xfId="44"/>
    <cellStyle name="Comma" xfId="45"/>
    <cellStyle name="Comma [0]" xfId="46"/>
    <cellStyle name="Migliaia 2" xfId="47"/>
    <cellStyle name="Migliaia 3" xfId="48"/>
    <cellStyle name="Neutrale" xfId="49"/>
    <cellStyle name="Normale 2" xfId="50"/>
    <cellStyle name="Normale 3" xfId="51"/>
    <cellStyle name="Normale 4"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247650</xdr:colOff>
      <xdr:row>14</xdr:row>
      <xdr:rowOff>219075</xdr:rowOff>
    </xdr:from>
    <xdr:to>
      <xdr:col>16</xdr:col>
      <xdr:colOff>200025</xdr:colOff>
      <xdr:row>18</xdr:row>
      <xdr:rowOff>228600</xdr:rowOff>
    </xdr:to>
    <xdr:pic>
      <xdr:nvPicPr>
        <xdr:cNvPr id="1" name="Picture 12"/>
        <xdr:cNvPicPr preferRelativeResize="1">
          <a:picLocks noChangeAspect="1"/>
        </xdr:cNvPicPr>
      </xdr:nvPicPr>
      <xdr:blipFill>
        <a:blip r:embed="rId1"/>
        <a:stretch>
          <a:fillRect/>
        </a:stretch>
      </xdr:blipFill>
      <xdr:spPr>
        <a:xfrm>
          <a:off x="6677025" y="4429125"/>
          <a:ext cx="3924300" cy="12763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are.campania.local\commissariato-exDL91$\Documents%20and%20Settings\utente\Impostazioni%20locali\Temporary%20Internet%20Files\OLK43\Nord%20Occidentale%20della%20Campania\Piano%20Straordinariointerventi_AdB%20N.O.%20Camp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re.campania.local\commissariato-exDL91$\Decreti_Programmi_e_Circolari_MATTM\APQ2010\0.Camp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ma triennale"/>
      <sheetName val="Foglio1"/>
    </sheetNames>
    <sheetDataSet>
      <sheetData sheetId="1">
        <row r="1">
          <cell r="A1" t="str">
            <v>01</v>
          </cell>
          <cell r="E1" t="str">
            <v>C</v>
          </cell>
          <cell r="K1" t="str">
            <v>SC</v>
          </cell>
          <cell r="Q1" t="str">
            <v>A</v>
          </cell>
        </row>
        <row r="2">
          <cell r="A2" t="str">
            <v>02</v>
          </cell>
          <cell r="E2" t="str">
            <v>P</v>
          </cell>
          <cell r="K2" t="str">
            <v>SF</v>
          </cell>
          <cell r="Q2" t="str">
            <v>B</v>
          </cell>
        </row>
        <row r="3">
          <cell r="A3" t="str">
            <v>03</v>
          </cell>
          <cell r="E3" t="str">
            <v>PRC</v>
          </cell>
          <cell r="K3" t="str">
            <v>PP</v>
          </cell>
          <cell r="Q3" t="str">
            <v>C</v>
          </cell>
        </row>
        <row r="4">
          <cell r="A4" t="str">
            <v>04</v>
          </cell>
          <cell r="E4" t="str">
            <v>PRN</v>
          </cell>
          <cell r="K4" t="str">
            <v>PD</v>
          </cell>
          <cell r="Q4" t="str">
            <v>D</v>
          </cell>
        </row>
        <row r="5">
          <cell r="A5" t="str">
            <v>05</v>
          </cell>
          <cell r="E5" t="str">
            <v>GC</v>
          </cell>
          <cell r="K5" t="str">
            <v>PE</v>
          </cell>
          <cell r="Q5" t="str">
            <v>E</v>
          </cell>
        </row>
        <row r="6">
          <cell r="A6" t="str">
            <v>06</v>
          </cell>
          <cell r="E6" t="str">
            <v>AdB</v>
          </cell>
          <cell r="Q6" t="str">
            <v>F</v>
          </cell>
        </row>
        <row r="7">
          <cell r="A7" t="str">
            <v>07</v>
          </cell>
          <cell r="E7" t="str">
            <v>UTG</v>
          </cell>
          <cell r="Q7" t="str">
            <v>G</v>
          </cell>
        </row>
        <row r="8">
          <cell r="A8" t="str">
            <v>08</v>
          </cell>
          <cell r="E8" t="str">
            <v>CB</v>
          </cell>
          <cell r="Q8" t="str">
            <v>H</v>
          </cell>
        </row>
        <row r="9">
          <cell r="A9" t="str">
            <v>09</v>
          </cell>
          <cell r="E9" t="str">
            <v>CM</v>
          </cell>
          <cell r="Q9" t="str">
            <v>I</v>
          </cell>
        </row>
        <row r="10">
          <cell r="A10" t="str">
            <v>99</v>
          </cell>
          <cell r="Q10" t="str">
            <v>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r_Import"/>
      <sheetName val="Per_Import by Roberto"/>
      <sheetName val="MODIFICATOxReNDiS"/>
      <sheetName val="art.2 co.240 L.191_09_Campania"/>
      <sheetName val="Foglio1"/>
      <sheetName val="MIO"/>
      <sheetName val="transcodifica"/>
    </sheetNames>
    <sheetDataSet>
      <sheetData sheetId="4">
        <row r="1">
          <cell r="E1" t="str">
            <v>C</v>
          </cell>
          <cell r="G1" t="str">
            <v>A</v>
          </cell>
          <cell r="I1" t="str">
            <v>LGV</v>
          </cell>
          <cell r="K1" t="str">
            <v>SC</v>
          </cell>
          <cell r="M1" t="str">
            <v>SI</v>
          </cell>
        </row>
        <row r="2">
          <cell r="E2" t="str">
            <v>P</v>
          </cell>
          <cell r="G2" t="str">
            <v>FI</v>
          </cell>
          <cell r="I2" t="str">
            <v>IS</v>
          </cell>
          <cell r="K2" t="str">
            <v>SF</v>
          </cell>
          <cell r="M2" t="str">
            <v>NO</v>
          </cell>
        </row>
        <row r="3">
          <cell r="E3" t="str">
            <v>PRC</v>
          </cell>
          <cell r="G3" t="str">
            <v>CRB</v>
          </cell>
          <cell r="I3" t="str">
            <v>IP</v>
          </cell>
          <cell r="K3" t="str">
            <v>PP</v>
          </cell>
        </row>
        <row r="4">
          <cell r="E4" t="str">
            <v>PRN</v>
          </cell>
          <cell r="G4" t="str">
            <v>CRA</v>
          </cell>
          <cell r="I4" t="str">
            <v>IF</v>
          </cell>
          <cell r="K4" t="str">
            <v>PD</v>
          </cell>
        </row>
        <row r="5">
          <cell r="E5" t="str">
            <v>GC</v>
          </cell>
          <cell r="G5" t="str">
            <v>CVB</v>
          </cell>
          <cell r="I5" t="str">
            <v>NO</v>
          </cell>
          <cell r="K5" t="str">
            <v>PE</v>
          </cell>
        </row>
        <row r="6">
          <cell r="E6" t="str">
            <v>AdB</v>
          </cell>
          <cell r="G6" t="str">
            <v>CVA</v>
          </cell>
          <cell r="I6" t="str">
            <v>S</v>
          </cell>
        </row>
        <row r="7">
          <cell r="E7" t="str">
            <v>UTG</v>
          </cell>
          <cell r="G7" t="str">
            <v>SRC</v>
          </cell>
          <cell r="I7" t="str">
            <v>DS</v>
          </cell>
        </row>
        <row r="8">
          <cell r="E8" t="str">
            <v>CB</v>
          </cell>
          <cell r="G8" t="str">
            <v>EC</v>
          </cell>
          <cell r="I8" t="str">
            <v>SS</v>
          </cell>
        </row>
        <row r="9">
          <cell r="E9" t="str">
            <v>CM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78"/>
  <sheetViews>
    <sheetView zoomScale="70" zoomScaleNormal="70" zoomScalePageLayoutView="0" workbookViewId="0" topLeftCell="A7">
      <selection activeCell="F19" sqref="F19"/>
    </sheetView>
  </sheetViews>
  <sheetFormatPr defaultColWidth="48.28125" defaultRowHeight="12.75"/>
  <cols>
    <col min="1" max="1" width="2.421875" style="0" bestFit="1" customWidth="1"/>
    <col min="2" max="2" width="19.421875" style="0" bestFit="1" customWidth="1"/>
    <col min="3" max="3" width="11.140625" style="0" customWidth="1"/>
    <col min="4" max="4" width="6.00390625" style="0" customWidth="1"/>
    <col min="5" max="5" width="47.421875" style="0" bestFit="1" customWidth="1"/>
    <col min="6" max="6" width="39.57421875" style="0" bestFit="1" customWidth="1"/>
    <col min="7" max="7" width="85.57421875" style="0" customWidth="1"/>
  </cols>
  <sheetData>
    <row r="1" spans="1:7" ht="16.5" thickBot="1">
      <c r="A1" s="106" t="s">
        <v>166</v>
      </c>
      <c r="B1" s="107"/>
      <c r="C1" s="107"/>
      <c r="D1" s="107"/>
      <c r="E1" s="107"/>
      <c r="F1" s="107"/>
      <c r="G1" s="108"/>
    </row>
    <row r="2" spans="1:7" ht="32.25" thickBot="1">
      <c r="A2" s="109" t="s">
        <v>168</v>
      </c>
      <c r="B2" s="110"/>
      <c r="C2" s="92" t="s">
        <v>169</v>
      </c>
      <c r="D2" s="111" t="s">
        <v>170</v>
      </c>
      <c r="E2" s="110"/>
      <c r="F2" s="90" t="s">
        <v>167</v>
      </c>
      <c r="G2" s="91" t="s">
        <v>171</v>
      </c>
    </row>
    <row r="3" spans="1:7" ht="15.75">
      <c r="A3" s="100" t="s">
        <v>172</v>
      </c>
      <c r="B3" s="103" t="s">
        <v>173</v>
      </c>
      <c r="C3" s="80" t="s">
        <v>174</v>
      </c>
      <c r="D3" s="80" t="s">
        <v>175</v>
      </c>
      <c r="E3" s="80" t="s">
        <v>176</v>
      </c>
      <c r="F3" s="85"/>
      <c r="G3" s="93" t="s">
        <v>177</v>
      </c>
    </row>
    <row r="4" spans="1:7" ht="31.5">
      <c r="A4" s="101"/>
      <c r="B4" s="104"/>
      <c r="C4" s="68"/>
      <c r="D4" s="71" t="s">
        <v>178</v>
      </c>
      <c r="E4" s="71" t="s">
        <v>179</v>
      </c>
      <c r="F4" s="67"/>
      <c r="G4" s="94" t="s">
        <v>380</v>
      </c>
    </row>
    <row r="5" spans="1:7" ht="15.75">
      <c r="A5" s="101"/>
      <c r="B5" s="104"/>
      <c r="C5" s="71" t="s">
        <v>174</v>
      </c>
      <c r="D5" s="71" t="s">
        <v>180</v>
      </c>
      <c r="E5" s="71" t="s">
        <v>181</v>
      </c>
      <c r="F5" s="67"/>
      <c r="G5" s="94" t="s">
        <v>182</v>
      </c>
    </row>
    <row r="6" spans="1:7" ht="31.5">
      <c r="A6" s="101"/>
      <c r="B6" s="104"/>
      <c r="C6" s="68"/>
      <c r="D6" s="71" t="s">
        <v>183</v>
      </c>
      <c r="E6" s="71" t="s">
        <v>184</v>
      </c>
      <c r="F6" s="67"/>
      <c r="G6" s="94" t="s">
        <v>381</v>
      </c>
    </row>
    <row r="7" spans="1:7" ht="31.5">
      <c r="A7" s="101"/>
      <c r="B7" s="104"/>
      <c r="C7" s="71" t="s">
        <v>174</v>
      </c>
      <c r="D7" s="71" t="s">
        <v>185</v>
      </c>
      <c r="E7" s="71" t="s">
        <v>186</v>
      </c>
      <c r="F7" s="67"/>
      <c r="G7" s="94" t="s">
        <v>382</v>
      </c>
    </row>
    <row r="8" spans="1:7" ht="15.75">
      <c r="A8" s="101"/>
      <c r="B8" s="104"/>
      <c r="C8" s="71" t="s">
        <v>174</v>
      </c>
      <c r="D8" s="71" t="s">
        <v>187</v>
      </c>
      <c r="E8" s="71" t="s">
        <v>188</v>
      </c>
      <c r="F8" s="67"/>
      <c r="G8" s="94" t="s">
        <v>189</v>
      </c>
    </row>
    <row r="9" spans="1:7" ht="15.75">
      <c r="A9" s="101"/>
      <c r="B9" s="104"/>
      <c r="C9" s="71" t="s">
        <v>174</v>
      </c>
      <c r="D9" s="71" t="s">
        <v>190</v>
      </c>
      <c r="E9" s="71" t="s">
        <v>116</v>
      </c>
      <c r="F9" s="67"/>
      <c r="G9" s="94" t="s">
        <v>191</v>
      </c>
    </row>
    <row r="10" spans="1:7" ht="31.5">
      <c r="A10" s="101"/>
      <c r="B10" s="104"/>
      <c r="C10" s="68"/>
      <c r="D10" s="71" t="s">
        <v>192</v>
      </c>
      <c r="E10" s="71" t="s">
        <v>193</v>
      </c>
      <c r="F10" s="67"/>
      <c r="G10" s="94" t="s">
        <v>194</v>
      </c>
    </row>
    <row r="11" spans="1:7" ht="15.75">
      <c r="A11" s="101"/>
      <c r="B11" s="104"/>
      <c r="C11" s="71" t="s">
        <v>174</v>
      </c>
      <c r="D11" s="71" t="s">
        <v>195</v>
      </c>
      <c r="E11" s="71" t="s">
        <v>196</v>
      </c>
      <c r="F11" s="67"/>
      <c r="G11" s="94" t="s">
        <v>197</v>
      </c>
    </row>
    <row r="12" spans="1:7" ht="16.5" thickBot="1">
      <c r="A12" s="102"/>
      <c r="B12" s="105"/>
      <c r="C12" s="84"/>
      <c r="D12" s="83" t="s">
        <v>198</v>
      </c>
      <c r="E12" s="83" t="s">
        <v>199</v>
      </c>
      <c r="F12" s="82"/>
      <c r="G12" s="95" t="s">
        <v>200</v>
      </c>
    </row>
    <row r="13" spans="1:7" ht="31.5">
      <c r="A13" s="100" t="s">
        <v>201</v>
      </c>
      <c r="B13" s="103" t="s">
        <v>202</v>
      </c>
      <c r="C13" s="88"/>
      <c r="D13" s="80" t="s">
        <v>203</v>
      </c>
      <c r="E13" s="89" t="s">
        <v>204</v>
      </c>
      <c r="F13" s="78"/>
      <c r="G13" s="93" t="s">
        <v>205</v>
      </c>
    </row>
    <row r="14" spans="1:7" ht="31.5">
      <c r="A14" s="101"/>
      <c r="B14" s="104"/>
      <c r="C14" s="71" t="s">
        <v>174</v>
      </c>
      <c r="D14" s="71" t="s">
        <v>206</v>
      </c>
      <c r="E14" s="71" t="s">
        <v>207</v>
      </c>
      <c r="F14" s="67"/>
      <c r="G14" s="94" t="s">
        <v>208</v>
      </c>
    </row>
    <row r="15" spans="1:7" ht="31.5">
      <c r="A15" s="101"/>
      <c r="B15" s="104"/>
      <c r="C15" s="71" t="s">
        <v>174</v>
      </c>
      <c r="D15" s="71" t="s">
        <v>209</v>
      </c>
      <c r="E15" s="71" t="s">
        <v>210</v>
      </c>
      <c r="F15" s="67"/>
      <c r="G15" s="94" t="s">
        <v>383</v>
      </c>
    </row>
    <row r="16" spans="1:7" ht="31.5">
      <c r="A16" s="101"/>
      <c r="B16" s="104"/>
      <c r="C16" s="71" t="s">
        <v>174</v>
      </c>
      <c r="D16" s="71" t="s">
        <v>211</v>
      </c>
      <c r="E16" s="71" t="s">
        <v>212</v>
      </c>
      <c r="F16" s="67"/>
      <c r="G16" s="94" t="s">
        <v>384</v>
      </c>
    </row>
    <row r="17" spans="1:7" ht="15.75">
      <c r="A17" s="101"/>
      <c r="B17" s="104"/>
      <c r="C17" s="71" t="s">
        <v>174</v>
      </c>
      <c r="D17" s="71" t="s">
        <v>213</v>
      </c>
      <c r="E17" s="71" t="s">
        <v>214</v>
      </c>
      <c r="F17" s="67"/>
      <c r="G17" s="94" t="s">
        <v>215</v>
      </c>
    </row>
    <row r="18" spans="1:7" ht="15.75">
      <c r="A18" s="101"/>
      <c r="B18" s="104"/>
      <c r="C18" s="71" t="s">
        <v>174</v>
      </c>
      <c r="D18" s="71" t="s">
        <v>216</v>
      </c>
      <c r="E18" s="71" t="s">
        <v>217</v>
      </c>
      <c r="F18" s="67"/>
      <c r="G18" s="94" t="s">
        <v>218</v>
      </c>
    </row>
    <row r="19" spans="1:7" ht="79.5" thickBot="1">
      <c r="A19" s="102"/>
      <c r="B19" s="105"/>
      <c r="C19" s="83" t="s">
        <v>174</v>
      </c>
      <c r="D19" s="83" t="s">
        <v>219</v>
      </c>
      <c r="E19" s="83" t="s">
        <v>220</v>
      </c>
      <c r="F19" s="82"/>
      <c r="G19" s="95" t="s">
        <v>221</v>
      </c>
    </row>
    <row r="20" spans="1:7" ht="15.75">
      <c r="A20" s="100" t="s">
        <v>222</v>
      </c>
      <c r="B20" s="103" t="s">
        <v>223</v>
      </c>
      <c r="C20" s="80" t="s">
        <v>174</v>
      </c>
      <c r="D20" s="80" t="s">
        <v>224</v>
      </c>
      <c r="E20" s="80" t="s">
        <v>225</v>
      </c>
      <c r="F20" s="85"/>
      <c r="G20" s="93" t="s">
        <v>226</v>
      </c>
    </row>
    <row r="21" spans="1:7" ht="15.75">
      <c r="A21" s="101"/>
      <c r="B21" s="104"/>
      <c r="C21" s="71" t="s">
        <v>174</v>
      </c>
      <c r="D21" s="71" t="s">
        <v>227</v>
      </c>
      <c r="E21" s="71" t="s">
        <v>228</v>
      </c>
      <c r="F21" s="67"/>
      <c r="G21" s="94" t="s">
        <v>229</v>
      </c>
    </row>
    <row r="22" spans="1:7" ht="31.5">
      <c r="A22" s="101"/>
      <c r="B22" s="104"/>
      <c r="C22" s="71" t="s">
        <v>230</v>
      </c>
      <c r="D22" s="71" t="s">
        <v>231</v>
      </c>
      <c r="E22" s="77" t="s">
        <v>232</v>
      </c>
      <c r="F22" s="69"/>
      <c r="G22" s="94" t="s">
        <v>233</v>
      </c>
    </row>
    <row r="23" spans="1:7" ht="31.5">
      <c r="A23" s="101"/>
      <c r="B23" s="104"/>
      <c r="C23" s="71" t="s">
        <v>230</v>
      </c>
      <c r="D23" s="71" t="s">
        <v>234</v>
      </c>
      <c r="E23" s="71" t="s">
        <v>235</v>
      </c>
      <c r="F23" s="67"/>
      <c r="G23" s="94" t="s">
        <v>236</v>
      </c>
    </row>
    <row r="24" spans="1:7" ht="31.5">
      <c r="A24" s="101"/>
      <c r="B24" s="104"/>
      <c r="C24" s="71" t="s">
        <v>230</v>
      </c>
      <c r="D24" s="71" t="s">
        <v>237</v>
      </c>
      <c r="E24" s="71" t="s">
        <v>238</v>
      </c>
      <c r="F24" s="67"/>
      <c r="G24" s="94" t="s">
        <v>239</v>
      </c>
    </row>
    <row r="25" spans="1:7" ht="31.5">
      <c r="A25" s="101"/>
      <c r="B25" s="104"/>
      <c r="C25" s="71" t="s">
        <v>230</v>
      </c>
      <c r="D25" s="71" t="s">
        <v>240</v>
      </c>
      <c r="E25" s="71" t="s">
        <v>241</v>
      </c>
      <c r="F25" s="67"/>
      <c r="G25" s="94" t="s">
        <v>385</v>
      </c>
    </row>
    <row r="26" spans="1:7" ht="15.75">
      <c r="A26" s="101"/>
      <c r="B26" s="104"/>
      <c r="C26" s="71" t="s">
        <v>174</v>
      </c>
      <c r="D26" s="71" t="s">
        <v>242</v>
      </c>
      <c r="E26" s="71" t="s">
        <v>243</v>
      </c>
      <c r="F26" s="67"/>
      <c r="G26" s="94" t="s">
        <v>244</v>
      </c>
    </row>
    <row r="27" spans="1:7" ht="15.75">
      <c r="A27" s="101"/>
      <c r="B27" s="104"/>
      <c r="C27" s="71" t="s">
        <v>174</v>
      </c>
      <c r="D27" s="71" t="s">
        <v>245</v>
      </c>
      <c r="E27" s="71" t="s">
        <v>246</v>
      </c>
      <c r="F27" s="67"/>
      <c r="G27" s="94" t="s">
        <v>117</v>
      </c>
    </row>
    <row r="28" spans="1:7" ht="15.75">
      <c r="A28" s="101"/>
      <c r="B28" s="104"/>
      <c r="C28" s="68"/>
      <c r="D28" s="71" t="s">
        <v>247</v>
      </c>
      <c r="E28" s="71" t="s">
        <v>248</v>
      </c>
      <c r="F28" s="67"/>
      <c r="G28" s="94" t="s">
        <v>249</v>
      </c>
    </row>
    <row r="29" spans="1:7" ht="15.75">
      <c r="A29" s="101"/>
      <c r="B29" s="104"/>
      <c r="C29" s="68"/>
      <c r="D29" s="71" t="s">
        <v>250</v>
      </c>
      <c r="E29" s="71" t="s">
        <v>251</v>
      </c>
      <c r="F29" s="67"/>
      <c r="G29" s="94" t="s">
        <v>252</v>
      </c>
    </row>
    <row r="30" spans="1:7" ht="63">
      <c r="A30" s="101"/>
      <c r="B30" s="104"/>
      <c r="C30" s="71" t="s">
        <v>174</v>
      </c>
      <c r="D30" s="71" t="s">
        <v>253</v>
      </c>
      <c r="E30" s="71" t="s">
        <v>254</v>
      </c>
      <c r="F30" s="67"/>
      <c r="G30" s="94" t="s">
        <v>386</v>
      </c>
    </row>
    <row r="31" spans="1:7" ht="47.25">
      <c r="A31" s="101"/>
      <c r="B31" s="104"/>
      <c r="C31" s="68"/>
      <c r="D31" s="71" t="s">
        <v>255</v>
      </c>
      <c r="E31" s="71" t="s">
        <v>256</v>
      </c>
      <c r="F31" s="72"/>
      <c r="G31" s="94" t="s">
        <v>387</v>
      </c>
    </row>
    <row r="32" spans="1:7" ht="15.75">
      <c r="A32" s="101"/>
      <c r="B32" s="104"/>
      <c r="C32" s="68"/>
      <c r="D32" s="71" t="s">
        <v>257</v>
      </c>
      <c r="E32" s="71" t="s">
        <v>258</v>
      </c>
      <c r="F32" s="67"/>
      <c r="G32" s="94" t="s">
        <v>259</v>
      </c>
    </row>
    <row r="33" spans="1:7" ht="15.75">
      <c r="A33" s="101"/>
      <c r="B33" s="104"/>
      <c r="C33" s="71" t="s">
        <v>174</v>
      </c>
      <c r="D33" s="71" t="s">
        <v>260</v>
      </c>
      <c r="E33" s="71" t="s">
        <v>261</v>
      </c>
      <c r="F33" s="67"/>
      <c r="G33" s="94" t="s">
        <v>262</v>
      </c>
    </row>
    <row r="34" spans="1:7" ht="15.75">
      <c r="A34" s="101"/>
      <c r="B34" s="104"/>
      <c r="C34" s="71" t="s">
        <v>174</v>
      </c>
      <c r="D34" s="71" t="s">
        <v>263</v>
      </c>
      <c r="E34" s="71" t="s">
        <v>264</v>
      </c>
      <c r="F34" s="67"/>
      <c r="G34" s="94" t="s">
        <v>265</v>
      </c>
    </row>
    <row r="35" spans="1:7" ht="31.5">
      <c r="A35" s="101"/>
      <c r="B35" s="104"/>
      <c r="C35" s="71" t="s">
        <v>174</v>
      </c>
      <c r="D35" s="71" t="s">
        <v>266</v>
      </c>
      <c r="E35" s="71" t="s">
        <v>267</v>
      </c>
      <c r="F35" s="67"/>
      <c r="G35" s="94" t="s">
        <v>268</v>
      </c>
    </row>
    <row r="36" spans="1:7" ht="15.75">
      <c r="A36" s="101"/>
      <c r="B36" s="104"/>
      <c r="C36" s="71" t="s">
        <v>174</v>
      </c>
      <c r="D36" s="71" t="s">
        <v>269</v>
      </c>
      <c r="E36" s="71" t="s">
        <v>270</v>
      </c>
      <c r="F36" s="67"/>
      <c r="G36" s="94" t="s">
        <v>271</v>
      </c>
    </row>
    <row r="37" spans="1:7" ht="47.25">
      <c r="A37" s="101"/>
      <c r="B37" s="104"/>
      <c r="C37" s="71" t="s">
        <v>230</v>
      </c>
      <c r="D37" s="71" t="s">
        <v>272</v>
      </c>
      <c r="E37" s="77" t="s">
        <v>273</v>
      </c>
      <c r="F37" s="69"/>
      <c r="G37" s="94" t="s">
        <v>388</v>
      </c>
    </row>
    <row r="38" spans="1:7" ht="32.25" thickBot="1">
      <c r="A38" s="102"/>
      <c r="B38" s="105"/>
      <c r="C38" s="83" t="s">
        <v>230</v>
      </c>
      <c r="D38" s="83" t="s">
        <v>274</v>
      </c>
      <c r="E38" s="86" t="s">
        <v>275</v>
      </c>
      <c r="F38" s="87"/>
      <c r="G38" s="95" t="s">
        <v>276</v>
      </c>
    </row>
    <row r="39" spans="1:7" ht="31.5">
      <c r="A39" s="100" t="s">
        <v>277</v>
      </c>
      <c r="B39" s="103" t="s">
        <v>278</v>
      </c>
      <c r="C39" s="80" t="s">
        <v>174</v>
      </c>
      <c r="D39" s="80" t="s">
        <v>279</v>
      </c>
      <c r="E39" s="80" t="s">
        <v>280</v>
      </c>
      <c r="F39" s="85"/>
      <c r="G39" s="93" t="s">
        <v>389</v>
      </c>
    </row>
    <row r="40" spans="1:7" ht="31.5">
      <c r="A40" s="101"/>
      <c r="B40" s="104"/>
      <c r="C40" s="71" t="s">
        <v>174</v>
      </c>
      <c r="D40" s="71" t="s">
        <v>281</v>
      </c>
      <c r="E40" s="71" t="s">
        <v>282</v>
      </c>
      <c r="F40" s="67"/>
      <c r="G40" s="94" t="s">
        <v>390</v>
      </c>
    </row>
    <row r="41" spans="1:7" ht="31.5">
      <c r="A41" s="101"/>
      <c r="B41" s="104"/>
      <c r="C41" s="71" t="s">
        <v>174</v>
      </c>
      <c r="D41" s="71" t="s">
        <v>283</v>
      </c>
      <c r="E41" s="71" t="s">
        <v>284</v>
      </c>
      <c r="F41" s="67"/>
      <c r="G41" s="94" t="s">
        <v>391</v>
      </c>
    </row>
    <row r="42" spans="1:7" ht="31.5">
      <c r="A42" s="101"/>
      <c r="B42" s="104"/>
      <c r="C42" s="71" t="s">
        <v>174</v>
      </c>
      <c r="D42" s="71" t="s">
        <v>285</v>
      </c>
      <c r="E42" s="71" t="s">
        <v>286</v>
      </c>
      <c r="F42" s="67"/>
      <c r="G42" s="94" t="s">
        <v>392</v>
      </c>
    </row>
    <row r="43" spans="1:7" ht="31.5">
      <c r="A43" s="101"/>
      <c r="B43" s="104"/>
      <c r="C43" s="68"/>
      <c r="D43" s="71" t="s">
        <v>287</v>
      </c>
      <c r="E43" s="71" t="s">
        <v>288</v>
      </c>
      <c r="F43" s="67"/>
      <c r="G43" s="94" t="s">
        <v>393</v>
      </c>
    </row>
    <row r="44" spans="1:7" ht="15.75">
      <c r="A44" s="101"/>
      <c r="B44" s="104"/>
      <c r="C44" s="68"/>
      <c r="D44" s="71" t="s">
        <v>289</v>
      </c>
      <c r="E44" s="71" t="s">
        <v>290</v>
      </c>
      <c r="F44" s="67"/>
      <c r="G44" s="94" t="s">
        <v>291</v>
      </c>
    </row>
    <row r="45" spans="1:7" ht="31.5">
      <c r="A45" s="101"/>
      <c r="B45" s="104"/>
      <c r="C45" s="68"/>
      <c r="D45" s="71" t="s">
        <v>292</v>
      </c>
      <c r="E45" s="71" t="s">
        <v>293</v>
      </c>
      <c r="F45" s="67"/>
      <c r="G45" s="94" t="s">
        <v>294</v>
      </c>
    </row>
    <row r="46" spans="1:7" ht="31.5">
      <c r="A46" s="101"/>
      <c r="B46" s="104"/>
      <c r="C46" s="68"/>
      <c r="D46" s="71" t="s">
        <v>295</v>
      </c>
      <c r="E46" s="71" t="s">
        <v>296</v>
      </c>
      <c r="F46" s="67"/>
      <c r="G46" s="94" t="s">
        <v>297</v>
      </c>
    </row>
    <row r="47" spans="1:7" ht="48" thickBot="1">
      <c r="A47" s="102"/>
      <c r="B47" s="105"/>
      <c r="C47" s="83" t="s">
        <v>174</v>
      </c>
      <c r="D47" s="83" t="s">
        <v>298</v>
      </c>
      <c r="E47" s="83" t="s">
        <v>299</v>
      </c>
      <c r="F47" s="82"/>
      <c r="G47" s="95" t="s">
        <v>394</v>
      </c>
    </row>
    <row r="48" spans="1:7" ht="15.75">
      <c r="A48" s="100" t="s">
        <v>300</v>
      </c>
      <c r="B48" s="103" t="s">
        <v>301</v>
      </c>
      <c r="C48" s="80" t="s">
        <v>174</v>
      </c>
      <c r="D48" s="80" t="s">
        <v>302</v>
      </c>
      <c r="E48" s="80" t="s">
        <v>303</v>
      </c>
      <c r="F48" s="85"/>
      <c r="G48" s="93" t="s">
        <v>304</v>
      </c>
    </row>
    <row r="49" spans="1:7" ht="110.25">
      <c r="A49" s="101"/>
      <c r="B49" s="104"/>
      <c r="C49" s="71" t="s">
        <v>230</v>
      </c>
      <c r="D49" s="71" t="s">
        <v>305</v>
      </c>
      <c r="E49" s="71" t="s">
        <v>306</v>
      </c>
      <c r="F49" s="72"/>
      <c r="G49" s="94" t="s">
        <v>307</v>
      </c>
    </row>
    <row r="50" spans="1:7" ht="47.25">
      <c r="A50" s="101"/>
      <c r="B50" s="104"/>
      <c r="C50" s="71" t="s">
        <v>230</v>
      </c>
      <c r="D50" s="71" t="s">
        <v>308</v>
      </c>
      <c r="E50" s="71" t="s">
        <v>309</v>
      </c>
      <c r="F50" s="72"/>
      <c r="G50" s="96" t="s">
        <v>310</v>
      </c>
    </row>
    <row r="51" spans="1:7" ht="47.25">
      <c r="A51" s="101"/>
      <c r="B51" s="104"/>
      <c r="C51" s="71" t="s">
        <v>230</v>
      </c>
      <c r="D51" s="71" t="s">
        <v>311</v>
      </c>
      <c r="E51" s="71" t="s">
        <v>312</v>
      </c>
      <c r="F51" s="67"/>
      <c r="G51" s="96" t="s">
        <v>313</v>
      </c>
    </row>
    <row r="52" spans="1:7" ht="31.5">
      <c r="A52" s="101"/>
      <c r="B52" s="104"/>
      <c r="C52" s="71" t="s">
        <v>174</v>
      </c>
      <c r="D52" s="71" t="s">
        <v>314</v>
      </c>
      <c r="E52" s="77" t="s">
        <v>315</v>
      </c>
      <c r="F52" s="69"/>
      <c r="G52" s="94" t="s">
        <v>316</v>
      </c>
    </row>
    <row r="53" spans="1:7" ht="31.5">
      <c r="A53" s="101"/>
      <c r="B53" s="104"/>
      <c r="C53" s="71" t="s">
        <v>230</v>
      </c>
      <c r="D53" s="71" t="s">
        <v>317</v>
      </c>
      <c r="E53" s="77" t="s">
        <v>318</v>
      </c>
      <c r="F53" s="73"/>
      <c r="G53" s="97" t="s">
        <v>319</v>
      </c>
    </row>
    <row r="54" spans="1:7" ht="15.75">
      <c r="A54" s="101"/>
      <c r="B54" s="104"/>
      <c r="C54" s="71" t="s">
        <v>230</v>
      </c>
      <c r="D54" s="71" t="s">
        <v>320</v>
      </c>
      <c r="E54" s="71" t="s">
        <v>321</v>
      </c>
      <c r="F54" s="74"/>
      <c r="G54" s="98"/>
    </row>
    <row r="55" spans="1:7" ht="31.5">
      <c r="A55" s="101"/>
      <c r="B55" s="104"/>
      <c r="C55" s="71" t="s">
        <v>230</v>
      </c>
      <c r="D55" s="71" t="s">
        <v>322</v>
      </c>
      <c r="E55" s="77" t="s">
        <v>323</v>
      </c>
      <c r="F55" s="75"/>
      <c r="G55" s="98"/>
    </row>
    <row r="56" spans="1:7" ht="15.75">
      <c r="A56" s="101"/>
      <c r="B56" s="104"/>
      <c r="C56" s="71" t="s">
        <v>230</v>
      </c>
      <c r="D56" s="71" t="s">
        <v>324</v>
      </c>
      <c r="E56" s="71" t="s">
        <v>325</v>
      </c>
      <c r="F56" s="74"/>
      <c r="G56" s="98"/>
    </row>
    <row r="57" spans="1:7" ht="31.5">
      <c r="A57" s="101"/>
      <c r="B57" s="104"/>
      <c r="C57" s="71" t="s">
        <v>230</v>
      </c>
      <c r="D57" s="71" t="s">
        <v>326</v>
      </c>
      <c r="E57" s="77" t="s">
        <v>327</v>
      </c>
      <c r="F57" s="75"/>
      <c r="G57" s="98"/>
    </row>
    <row r="58" spans="1:7" ht="31.5">
      <c r="A58" s="101"/>
      <c r="B58" s="104"/>
      <c r="C58" s="71" t="s">
        <v>230</v>
      </c>
      <c r="D58" s="71" t="s">
        <v>328</v>
      </c>
      <c r="E58" s="77" t="s">
        <v>329</v>
      </c>
      <c r="F58" s="75"/>
      <c r="G58" s="98"/>
    </row>
    <row r="59" spans="1:7" ht="31.5">
      <c r="A59" s="101"/>
      <c r="B59" s="104"/>
      <c r="C59" s="71" t="s">
        <v>230</v>
      </c>
      <c r="D59" s="71" t="s">
        <v>330</v>
      </c>
      <c r="E59" s="77" t="s">
        <v>331</v>
      </c>
      <c r="F59" s="75"/>
      <c r="G59" s="98"/>
    </row>
    <row r="60" spans="1:7" ht="15.75">
      <c r="A60" s="101"/>
      <c r="B60" s="104"/>
      <c r="C60" s="71" t="s">
        <v>230</v>
      </c>
      <c r="D60" s="71" t="s">
        <v>332</v>
      </c>
      <c r="E60" s="71" t="s">
        <v>333</v>
      </c>
      <c r="F60" s="74"/>
      <c r="G60" s="98"/>
    </row>
    <row r="61" spans="1:7" ht="47.25">
      <c r="A61" s="101"/>
      <c r="B61" s="104"/>
      <c r="C61" s="71" t="s">
        <v>230</v>
      </c>
      <c r="D61" s="71" t="s">
        <v>334</v>
      </c>
      <c r="E61" s="71" t="s">
        <v>335</v>
      </c>
      <c r="F61" s="74"/>
      <c r="G61" s="98"/>
    </row>
    <row r="62" spans="1:7" ht="15.75">
      <c r="A62" s="101"/>
      <c r="B62" s="104"/>
      <c r="C62" s="71" t="s">
        <v>230</v>
      </c>
      <c r="D62" s="71" t="s">
        <v>336</v>
      </c>
      <c r="E62" s="71" t="s">
        <v>337</v>
      </c>
      <c r="F62" s="74"/>
      <c r="G62" s="98"/>
    </row>
    <row r="63" spans="1:7" ht="15.75">
      <c r="A63" s="101"/>
      <c r="B63" s="104"/>
      <c r="C63" s="71" t="s">
        <v>230</v>
      </c>
      <c r="D63" s="71" t="s">
        <v>338</v>
      </c>
      <c r="E63" s="71" t="s">
        <v>339</v>
      </c>
      <c r="F63" s="74"/>
      <c r="G63" s="98"/>
    </row>
    <row r="64" spans="1:7" ht="15.75">
      <c r="A64" s="101"/>
      <c r="B64" s="104"/>
      <c r="C64" s="71" t="s">
        <v>230</v>
      </c>
      <c r="D64" s="71" t="s">
        <v>340</v>
      </c>
      <c r="E64" s="71" t="s">
        <v>341</v>
      </c>
      <c r="F64" s="74"/>
      <c r="G64" s="98"/>
    </row>
    <row r="65" spans="1:7" ht="31.5">
      <c r="A65" s="101"/>
      <c r="B65" s="104"/>
      <c r="C65" s="71" t="s">
        <v>230</v>
      </c>
      <c r="D65" s="71" t="s">
        <v>342</v>
      </c>
      <c r="E65" s="77" t="s">
        <v>343</v>
      </c>
      <c r="F65" s="75"/>
      <c r="G65" s="98"/>
    </row>
    <row r="66" spans="1:7" ht="15.75">
      <c r="A66" s="101"/>
      <c r="B66" s="104"/>
      <c r="C66" s="71" t="s">
        <v>230</v>
      </c>
      <c r="D66" s="71" t="s">
        <v>344</v>
      </c>
      <c r="E66" s="71" t="s">
        <v>345</v>
      </c>
      <c r="F66" s="76"/>
      <c r="G66" s="99"/>
    </row>
    <row r="67" spans="1:7" ht="63">
      <c r="A67" s="101"/>
      <c r="B67" s="104"/>
      <c r="C67" s="71" t="s">
        <v>174</v>
      </c>
      <c r="D67" s="71" t="s">
        <v>346</v>
      </c>
      <c r="E67" s="71" t="s">
        <v>347</v>
      </c>
      <c r="F67" s="67"/>
      <c r="G67" s="94" t="s">
        <v>395</v>
      </c>
    </row>
    <row r="68" spans="1:7" ht="47.25">
      <c r="A68" s="101"/>
      <c r="B68" s="104"/>
      <c r="C68" s="71" t="s">
        <v>174</v>
      </c>
      <c r="D68" s="71" t="s">
        <v>348</v>
      </c>
      <c r="E68" s="77" t="s">
        <v>349</v>
      </c>
      <c r="F68" s="69"/>
      <c r="G68" s="94" t="s">
        <v>396</v>
      </c>
    </row>
    <row r="69" spans="1:7" ht="78.75">
      <c r="A69" s="101"/>
      <c r="B69" s="104"/>
      <c r="C69" s="71" t="s">
        <v>174</v>
      </c>
      <c r="D69" s="71" t="s">
        <v>350</v>
      </c>
      <c r="E69" s="71" t="s">
        <v>351</v>
      </c>
      <c r="F69" s="67"/>
      <c r="G69" s="94" t="s">
        <v>397</v>
      </c>
    </row>
    <row r="70" spans="1:7" ht="32.25" thickBot="1">
      <c r="A70" s="102"/>
      <c r="B70" s="105"/>
      <c r="C70" s="83" t="s">
        <v>174</v>
      </c>
      <c r="D70" s="83" t="s">
        <v>352</v>
      </c>
      <c r="E70" s="86" t="s">
        <v>353</v>
      </c>
      <c r="F70" s="87"/>
      <c r="G70" s="95" t="s">
        <v>354</v>
      </c>
    </row>
    <row r="71" spans="1:7" ht="94.5">
      <c r="A71" s="100" t="s">
        <v>355</v>
      </c>
      <c r="B71" s="103" t="s">
        <v>356</v>
      </c>
      <c r="C71" s="78"/>
      <c r="D71" s="80" t="s">
        <v>357</v>
      </c>
      <c r="E71" s="80" t="s">
        <v>358</v>
      </c>
      <c r="F71" s="79"/>
      <c r="G71" s="93" t="s">
        <v>359</v>
      </c>
    </row>
    <row r="72" spans="1:7" ht="31.5">
      <c r="A72" s="101"/>
      <c r="B72" s="104"/>
      <c r="C72" s="70"/>
      <c r="D72" s="71" t="s">
        <v>360</v>
      </c>
      <c r="E72" s="71" t="s">
        <v>361</v>
      </c>
      <c r="F72" s="67"/>
      <c r="G72" s="94" t="s">
        <v>362</v>
      </c>
    </row>
    <row r="73" spans="1:7" ht="78.75">
      <c r="A73" s="101"/>
      <c r="B73" s="104"/>
      <c r="C73" s="69"/>
      <c r="D73" s="71" t="s">
        <v>363</v>
      </c>
      <c r="E73" s="71" t="s">
        <v>364</v>
      </c>
      <c r="F73" s="67"/>
      <c r="G73" s="94" t="s">
        <v>365</v>
      </c>
    </row>
    <row r="74" spans="1:7" ht="31.5">
      <c r="A74" s="101"/>
      <c r="B74" s="104"/>
      <c r="C74" s="68"/>
      <c r="D74" s="71" t="s">
        <v>366</v>
      </c>
      <c r="E74" s="71" t="s">
        <v>367</v>
      </c>
      <c r="F74" s="67"/>
      <c r="G74" s="94" t="s">
        <v>398</v>
      </c>
    </row>
    <row r="75" spans="1:7" ht="32.25" thickBot="1">
      <c r="A75" s="102"/>
      <c r="B75" s="105"/>
      <c r="C75" s="84"/>
      <c r="D75" s="83" t="s">
        <v>368</v>
      </c>
      <c r="E75" s="83" t="s">
        <v>369</v>
      </c>
      <c r="F75" s="82"/>
      <c r="G75" s="95" t="s">
        <v>399</v>
      </c>
    </row>
    <row r="76" spans="1:7" ht="47.25">
      <c r="A76" s="100" t="s">
        <v>370</v>
      </c>
      <c r="B76" s="103" t="s">
        <v>371</v>
      </c>
      <c r="C76" s="78"/>
      <c r="D76" s="80" t="s">
        <v>372</v>
      </c>
      <c r="E76" s="80" t="s">
        <v>373</v>
      </c>
      <c r="F76" s="79"/>
      <c r="G76" s="93" t="s">
        <v>400</v>
      </c>
    </row>
    <row r="77" spans="1:7" ht="31.5">
      <c r="A77" s="101"/>
      <c r="B77" s="104"/>
      <c r="C77" s="70"/>
      <c r="D77" s="71" t="s">
        <v>374</v>
      </c>
      <c r="E77" s="71" t="s">
        <v>375</v>
      </c>
      <c r="F77" s="67"/>
      <c r="G77" s="94" t="s">
        <v>376</v>
      </c>
    </row>
    <row r="78" spans="1:7" ht="16.5" thickBot="1">
      <c r="A78" s="102"/>
      <c r="B78" s="105"/>
      <c r="C78" s="81"/>
      <c r="D78" s="83" t="s">
        <v>377</v>
      </c>
      <c r="E78" s="83" t="s">
        <v>378</v>
      </c>
      <c r="F78" s="82"/>
      <c r="G78" s="95" t="s">
        <v>379</v>
      </c>
    </row>
  </sheetData>
  <sheetProtection/>
  <mergeCells count="18">
    <mergeCell ref="B48:B70"/>
    <mergeCell ref="A1:G1"/>
    <mergeCell ref="A2:B2"/>
    <mergeCell ref="D2:E2"/>
    <mergeCell ref="A3:A12"/>
    <mergeCell ref="B3:B12"/>
    <mergeCell ref="A13:A19"/>
    <mergeCell ref="B13:B19"/>
    <mergeCell ref="G53:G66"/>
    <mergeCell ref="A71:A75"/>
    <mergeCell ref="B71:B75"/>
    <mergeCell ref="A76:A78"/>
    <mergeCell ref="B76:B78"/>
    <mergeCell ref="A20:A38"/>
    <mergeCell ref="B20:B38"/>
    <mergeCell ref="A39:A47"/>
    <mergeCell ref="B39:B47"/>
    <mergeCell ref="A48:A7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oglio1"/>
  <dimension ref="A1:AA37"/>
  <sheetViews>
    <sheetView zoomScalePageLayoutView="0" workbookViewId="0" topLeftCell="A1">
      <selection activeCell="E13" sqref="E13:E15"/>
    </sheetView>
  </sheetViews>
  <sheetFormatPr defaultColWidth="9.140625" defaultRowHeight="12.75"/>
  <cols>
    <col min="1" max="1" width="3.28125" style="1" customWidth="1"/>
    <col min="2" max="2" width="17.140625" style="19" customWidth="1"/>
    <col min="3" max="3" width="10.7109375" style="19" customWidth="1"/>
    <col min="4" max="4" width="2.7109375" style="1" customWidth="1"/>
    <col min="5" max="5" width="9.00390625" style="2" customWidth="1"/>
    <col min="6" max="13" width="10.7109375" style="2" customWidth="1"/>
    <col min="14" max="16384" width="9.140625" style="2" customWidth="1"/>
  </cols>
  <sheetData>
    <row r="1" spans="2:9" s="1" customFormat="1" ht="39" customHeight="1">
      <c r="B1" s="123" t="s">
        <v>12</v>
      </c>
      <c r="C1" s="123"/>
      <c r="D1" s="123"/>
      <c r="E1" s="123"/>
      <c r="F1" s="123"/>
      <c r="G1" s="123"/>
      <c r="H1" s="123"/>
      <c r="I1" s="123"/>
    </row>
    <row r="2" spans="2:25" ht="15" customHeight="1">
      <c r="B2" s="3"/>
      <c r="C2" s="3"/>
      <c r="E2" s="130" t="s">
        <v>0</v>
      </c>
      <c r="F2" s="131"/>
      <c r="G2" s="131"/>
      <c r="H2" s="131"/>
      <c r="I2" s="132"/>
      <c r="J2" s="1"/>
      <c r="K2" s="1"/>
      <c r="L2" s="1"/>
      <c r="M2" s="1"/>
      <c r="N2" s="1"/>
      <c r="O2" s="1"/>
      <c r="P2" s="1"/>
      <c r="Q2" s="1"/>
      <c r="R2" s="1"/>
      <c r="S2" s="1"/>
      <c r="T2" s="1"/>
      <c r="U2" s="1"/>
      <c r="V2" s="1"/>
      <c r="W2" s="1"/>
      <c r="X2" s="1"/>
      <c r="Y2" s="1"/>
    </row>
    <row r="3" spans="2:25" ht="15" customHeight="1">
      <c r="B3" s="3"/>
      <c r="C3" s="4"/>
      <c r="E3" s="133"/>
      <c r="F3" s="134"/>
      <c r="G3" s="134"/>
      <c r="H3" s="134"/>
      <c r="I3" s="135"/>
      <c r="J3" s="1"/>
      <c r="K3" s="1"/>
      <c r="L3" s="1"/>
      <c r="M3" s="1"/>
      <c r="N3" s="1"/>
      <c r="O3" s="1"/>
      <c r="P3" s="1"/>
      <c r="Q3" s="1"/>
      <c r="R3" s="1"/>
      <c r="S3" s="1"/>
      <c r="T3" s="1"/>
      <c r="U3" s="1"/>
      <c r="V3" s="1"/>
      <c r="W3" s="1"/>
      <c r="X3" s="1"/>
      <c r="Y3" s="1"/>
    </row>
    <row r="4" spans="2:25" ht="23.25" customHeight="1">
      <c r="B4" s="1"/>
      <c r="C4" s="1"/>
      <c r="E4" s="1"/>
      <c r="F4" s="1"/>
      <c r="G4" s="1"/>
      <c r="H4" s="1"/>
      <c r="I4" s="1"/>
      <c r="J4" s="1"/>
      <c r="K4" s="1"/>
      <c r="L4" s="1"/>
      <c r="M4" s="1"/>
      <c r="N4" s="1"/>
      <c r="O4" s="1"/>
      <c r="P4" s="1"/>
      <c r="Q4" s="1"/>
      <c r="R4" s="1"/>
      <c r="S4" s="1"/>
      <c r="T4" s="1"/>
      <c r="U4" s="1"/>
      <c r="V4" s="1"/>
      <c r="W4" s="1"/>
      <c r="X4" s="1"/>
      <c r="Y4" s="1"/>
    </row>
    <row r="5" spans="2:25" ht="30" customHeight="1">
      <c r="B5" s="13" t="s">
        <v>2</v>
      </c>
      <c r="C5" s="14" t="s">
        <v>9</v>
      </c>
      <c r="E5" s="121" t="s">
        <v>10</v>
      </c>
      <c r="F5" s="122"/>
      <c r="G5" s="116" t="s">
        <v>1</v>
      </c>
      <c r="H5" s="117"/>
      <c r="I5" s="118"/>
      <c r="J5" s="1"/>
      <c r="K5" s="112" t="s">
        <v>17</v>
      </c>
      <c r="L5" s="112"/>
      <c r="M5" s="112"/>
      <c r="N5" s="112"/>
      <c r="O5" s="112"/>
      <c r="P5" s="112"/>
      <c r="Q5" s="112"/>
      <c r="R5" s="1"/>
      <c r="S5" s="1"/>
      <c r="T5" s="1"/>
      <c r="U5" s="1"/>
      <c r="V5" s="1"/>
      <c r="W5" s="1"/>
      <c r="X5" s="1"/>
      <c r="Y5" s="1"/>
    </row>
    <row r="6" spans="2:25" ht="23.25" customHeight="1">
      <c r="B6" s="18">
        <f>ROUND(SUM(G19:I21),1)</f>
        <v>0</v>
      </c>
      <c r="C6" s="18">
        <f>IF(B6&lt;=B21,C21,IF(B6&lt;=B20,C20,IF(B6&lt;=B19,C19,C18)))</f>
        <v>4</v>
      </c>
      <c r="E6" s="119">
        <f>SUM(G7:I9)</f>
        <v>0</v>
      </c>
      <c r="F6" s="120"/>
      <c r="G6" s="15" t="s">
        <v>5</v>
      </c>
      <c r="H6" s="16" t="s">
        <v>6</v>
      </c>
      <c r="I6" s="17" t="s">
        <v>7</v>
      </c>
      <c r="J6" s="1"/>
      <c r="K6" s="112"/>
      <c r="L6" s="112"/>
      <c r="M6" s="112"/>
      <c r="N6" s="112"/>
      <c r="O6" s="112"/>
      <c r="P6" s="112"/>
      <c r="Q6" s="112"/>
      <c r="R6" s="1"/>
      <c r="S6" s="1"/>
      <c r="T6" s="1"/>
      <c r="U6" s="1"/>
      <c r="V6" s="1"/>
      <c r="W6" s="1"/>
      <c r="X6" s="1"/>
      <c r="Y6" s="1"/>
    </row>
    <row r="7" spans="2:25" ht="23.25" customHeight="1">
      <c r="B7" s="124" t="s">
        <v>16</v>
      </c>
      <c r="C7" s="125"/>
      <c r="E7" s="113" t="s">
        <v>8</v>
      </c>
      <c r="F7" s="15" t="s">
        <v>5</v>
      </c>
      <c r="G7" s="26"/>
      <c r="H7" s="26"/>
      <c r="I7" s="26"/>
      <c r="J7" s="1"/>
      <c r="K7" s="112"/>
      <c r="L7" s="112"/>
      <c r="M7" s="112"/>
      <c r="N7" s="112"/>
      <c r="O7" s="112"/>
      <c r="P7" s="112"/>
      <c r="Q7" s="112"/>
      <c r="R7" s="1"/>
      <c r="S7" s="1"/>
      <c r="T7" s="1"/>
      <c r="U7" s="1"/>
      <c r="V7" s="1"/>
      <c r="W7" s="1"/>
      <c r="X7" s="1"/>
      <c r="Y7" s="1"/>
    </row>
    <row r="8" spans="2:25" ht="23.25" customHeight="1">
      <c r="B8" s="126"/>
      <c r="C8" s="127"/>
      <c r="E8" s="114"/>
      <c r="F8" s="16" t="s">
        <v>6</v>
      </c>
      <c r="G8" s="26"/>
      <c r="H8" s="26"/>
      <c r="I8" s="26"/>
      <c r="J8" s="1"/>
      <c r="K8" s="112"/>
      <c r="L8" s="112"/>
      <c r="M8" s="112"/>
      <c r="N8" s="112"/>
      <c r="O8" s="112"/>
      <c r="P8" s="112"/>
      <c r="Q8" s="112"/>
      <c r="R8" s="1"/>
      <c r="S8" s="1"/>
      <c r="T8" s="1"/>
      <c r="U8" s="1"/>
      <c r="V8" s="1"/>
      <c r="W8" s="1"/>
      <c r="X8" s="1"/>
      <c r="Y8" s="1"/>
    </row>
    <row r="9" spans="2:25" ht="23.25" customHeight="1">
      <c r="B9" s="128"/>
      <c r="C9" s="129"/>
      <c r="E9" s="115"/>
      <c r="F9" s="17" t="s">
        <v>7</v>
      </c>
      <c r="G9" s="26"/>
      <c r="H9" s="26"/>
      <c r="I9" s="26"/>
      <c r="J9" s="1"/>
      <c r="K9" s="112"/>
      <c r="L9" s="112"/>
      <c r="M9" s="112"/>
      <c r="N9" s="112"/>
      <c r="O9" s="112"/>
      <c r="P9" s="112"/>
      <c r="Q9" s="112"/>
      <c r="R9" s="1"/>
      <c r="S9" s="1"/>
      <c r="T9" s="1"/>
      <c r="U9" s="1"/>
      <c r="V9" s="1"/>
      <c r="W9" s="1"/>
      <c r="X9" s="1"/>
      <c r="Y9" s="1"/>
    </row>
    <row r="10" spans="2:25" ht="23.25" customHeight="1">
      <c r="B10" s="1"/>
      <c r="C10" s="1"/>
      <c r="E10" s="1"/>
      <c r="F10" s="1"/>
      <c r="G10" s="1"/>
      <c r="H10" s="1"/>
      <c r="I10" s="1"/>
      <c r="J10" s="1"/>
      <c r="K10" s="112"/>
      <c r="L10" s="112"/>
      <c r="M10" s="112"/>
      <c r="N10" s="112"/>
      <c r="O10" s="112"/>
      <c r="P10" s="112"/>
      <c r="Q10" s="112"/>
      <c r="R10" s="1"/>
      <c r="S10" s="1"/>
      <c r="T10" s="1"/>
      <c r="U10" s="1"/>
      <c r="V10" s="1"/>
      <c r="W10" s="1"/>
      <c r="X10" s="1"/>
      <c r="Y10" s="1"/>
    </row>
    <row r="11" spans="2:25" ht="23.25" customHeight="1">
      <c r="B11" s="5" t="s">
        <v>3</v>
      </c>
      <c r="C11" s="5" t="s">
        <v>4</v>
      </c>
      <c r="E11" s="136" t="s">
        <v>14</v>
      </c>
      <c r="F11" s="137"/>
      <c r="G11" s="116" t="s">
        <v>1</v>
      </c>
      <c r="H11" s="117"/>
      <c r="I11" s="118"/>
      <c r="J11" s="1"/>
      <c r="K11" s="112"/>
      <c r="L11" s="112"/>
      <c r="M11" s="112"/>
      <c r="N11" s="112"/>
      <c r="O11" s="112"/>
      <c r="P11" s="112"/>
      <c r="Q11" s="112"/>
      <c r="R11" s="1"/>
      <c r="S11" s="1"/>
      <c r="T11" s="1"/>
      <c r="U11" s="1"/>
      <c r="V11" s="1"/>
      <c r="W11" s="1"/>
      <c r="X11" s="1"/>
      <c r="Y11" s="1"/>
    </row>
    <row r="12" spans="1:27" s="19" customFormat="1" ht="23.25" customHeight="1">
      <c r="A12" s="1"/>
      <c r="B12" s="5" t="str">
        <f>"INDICE &gt; "&amp;B19</f>
        <v>INDICE &gt; 25</v>
      </c>
      <c r="C12" s="9">
        <f>C18</f>
        <v>1</v>
      </c>
      <c r="D12" s="1"/>
      <c r="E12" s="140" t="s">
        <v>2</v>
      </c>
      <c r="F12" s="139"/>
      <c r="G12" s="6" t="s">
        <v>5</v>
      </c>
      <c r="H12" s="7" t="s">
        <v>6</v>
      </c>
      <c r="I12" s="8" t="s">
        <v>7</v>
      </c>
      <c r="J12" s="1"/>
      <c r="K12" s="112"/>
      <c r="L12" s="112"/>
      <c r="M12" s="112"/>
      <c r="N12" s="112"/>
      <c r="O12" s="112"/>
      <c r="P12" s="112"/>
      <c r="Q12" s="112"/>
      <c r="R12" s="1"/>
      <c r="S12" s="1"/>
      <c r="T12" s="1"/>
      <c r="U12" s="1"/>
      <c r="V12" s="1"/>
      <c r="W12" s="1"/>
      <c r="X12" s="1"/>
      <c r="Y12" s="1"/>
      <c r="Z12" s="2"/>
      <c r="AA12" s="2"/>
    </row>
    <row r="13" spans="1:27" s="19" customFormat="1" ht="23.25" customHeight="1">
      <c r="A13" s="1"/>
      <c r="B13" s="5" t="str">
        <f>B20&amp;"&lt;INDICE&lt;="&amp;B19</f>
        <v>15&lt;INDICE&lt;=25</v>
      </c>
      <c r="C13" s="9">
        <f>C19</f>
        <v>2</v>
      </c>
      <c r="D13" s="1"/>
      <c r="E13" s="113" t="s">
        <v>8</v>
      </c>
      <c r="F13" s="6" t="s">
        <v>5</v>
      </c>
      <c r="G13" s="10">
        <v>0</v>
      </c>
      <c r="H13" s="11">
        <v>20</v>
      </c>
      <c r="I13" s="11">
        <v>30</v>
      </c>
      <c r="J13" s="1"/>
      <c r="K13" s="112"/>
      <c r="L13" s="112"/>
      <c r="M13" s="112"/>
      <c r="N13" s="112"/>
      <c r="O13" s="112"/>
      <c r="P13" s="112"/>
      <c r="Q13" s="112"/>
      <c r="R13" s="1"/>
      <c r="S13" s="1"/>
      <c r="T13" s="1"/>
      <c r="U13" s="1"/>
      <c r="V13" s="1"/>
      <c r="W13" s="1"/>
      <c r="X13" s="1"/>
      <c r="Y13" s="1"/>
      <c r="Z13" s="2"/>
      <c r="AA13" s="2"/>
    </row>
    <row r="14" spans="1:27" s="19" customFormat="1" ht="23.25" customHeight="1">
      <c r="A14" s="1"/>
      <c r="B14" s="5" t="str">
        <f>B21&amp;"&lt;INDICE&lt;="&amp;B20</f>
        <v>5&lt;INDICE&lt;=15</v>
      </c>
      <c r="C14" s="9">
        <f>C20</f>
        <v>3</v>
      </c>
      <c r="D14" s="1"/>
      <c r="E14" s="114"/>
      <c r="F14" s="7" t="s">
        <v>6</v>
      </c>
      <c r="G14" s="12">
        <v>-20</v>
      </c>
      <c r="H14" s="10">
        <v>0</v>
      </c>
      <c r="I14" s="11">
        <v>10</v>
      </c>
      <c r="J14" s="1"/>
      <c r="K14" s="112"/>
      <c r="L14" s="112"/>
      <c r="M14" s="112"/>
      <c r="N14" s="112"/>
      <c r="O14" s="112"/>
      <c r="P14" s="112"/>
      <c r="Q14" s="112"/>
      <c r="R14" s="1"/>
      <c r="S14" s="1"/>
      <c r="T14" s="1"/>
      <c r="U14" s="1"/>
      <c r="V14" s="1"/>
      <c r="W14" s="1"/>
      <c r="X14" s="1"/>
      <c r="Y14" s="1"/>
      <c r="Z14" s="2"/>
      <c r="AA14" s="2"/>
    </row>
    <row r="15" spans="1:27" s="19" customFormat="1" ht="23.25" customHeight="1">
      <c r="A15" s="1"/>
      <c r="B15" s="5" t="str">
        <f>"INDICE &lt;= "&amp;B21</f>
        <v>INDICE &lt;= 5</v>
      </c>
      <c r="C15" s="9">
        <f>C21</f>
        <v>4</v>
      </c>
      <c r="D15" s="1"/>
      <c r="E15" s="115"/>
      <c r="F15" s="8" t="s">
        <v>7</v>
      </c>
      <c r="G15" s="12">
        <v>-30</v>
      </c>
      <c r="H15" s="12">
        <v>-20</v>
      </c>
      <c r="I15" s="10">
        <v>0</v>
      </c>
      <c r="J15" s="1"/>
      <c r="K15" s="112"/>
      <c r="L15" s="112"/>
      <c r="M15" s="112"/>
      <c r="N15" s="112"/>
      <c r="O15" s="112"/>
      <c r="P15" s="112"/>
      <c r="Q15" s="112"/>
      <c r="R15" s="1"/>
      <c r="S15" s="1"/>
      <c r="T15" s="1"/>
      <c r="U15" s="1"/>
      <c r="V15" s="1"/>
      <c r="W15" s="1"/>
      <c r="X15" s="1"/>
      <c r="Y15" s="1"/>
      <c r="Z15" s="2"/>
      <c r="AA15" s="2"/>
    </row>
    <row r="16" spans="1:27" s="19" customFormat="1" ht="23.25" customHeight="1">
      <c r="A16" s="1"/>
      <c r="B16" s="1"/>
      <c r="C16" s="1"/>
      <c r="D16" s="1"/>
      <c r="E16" s="1"/>
      <c r="F16" s="1"/>
      <c r="G16" s="1"/>
      <c r="H16" s="1"/>
      <c r="I16" s="1"/>
      <c r="J16" s="1"/>
      <c r="K16" s="112"/>
      <c r="L16" s="112"/>
      <c r="M16" s="112"/>
      <c r="N16" s="112"/>
      <c r="O16" s="112"/>
      <c r="P16" s="112"/>
      <c r="Q16" s="112"/>
      <c r="R16" s="1"/>
      <c r="S16" s="1"/>
      <c r="T16" s="1"/>
      <c r="U16" s="1"/>
      <c r="V16" s="1"/>
      <c r="W16" s="1"/>
      <c r="X16" s="1"/>
      <c r="Y16" s="1"/>
      <c r="Z16" s="2"/>
      <c r="AA16" s="2"/>
    </row>
    <row r="17" spans="2:25" ht="30" customHeight="1">
      <c r="B17" s="23" t="s">
        <v>15</v>
      </c>
      <c r="C17" s="24" t="s">
        <v>11</v>
      </c>
      <c r="E17" s="136" t="s">
        <v>13</v>
      </c>
      <c r="F17" s="137"/>
      <c r="G17" s="116" t="s">
        <v>1</v>
      </c>
      <c r="H17" s="117"/>
      <c r="I17" s="118"/>
      <c r="K17" s="112"/>
      <c r="L17" s="112"/>
      <c r="M17" s="112"/>
      <c r="N17" s="112"/>
      <c r="O17" s="112"/>
      <c r="P17" s="112"/>
      <c r="Q17" s="112"/>
      <c r="R17" s="1"/>
      <c r="S17" s="1"/>
      <c r="T17" s="1"/>
      <c r="U17" s="1"/>
      <c r="V17" s="1"/>
      <c r="W17" s="1"/>
      <c r="X17" s="1"/>
      <c r="Y17" s="1"/>
    </row>
    <row r="18" spans="2:25" ht="23.25" customHeight="1">
      <c r="B18" s="25">
        <v>30</v>
      </c>
      <c r="C18" s="23">
        <v>1</v>
      </c>
      <c r="E18" s="138">
        <f>B6</f>
        <v>0</v>
      </c>
      <c r="F18" s="139"/>
      <c r="G18" s="15" t="s">
        <v>5</v>
      </c>
      <c r="H18" s="16" t="s">
        <v>6</v>
      </c>
      <c r="I18" s="17" t="s">
        <v>7</v>
      </c>
      <c r="J18" s="27"/>
      <c r="K18" s="112"/>
      <c r="L18" s="112"/>
      <c r="M18" s="112"/>
      <c r="N18" s="112"/>
      <c r="O18" s="112"/>
      <c r="P18" s="112"/>
      <c r="Q18" s="112"/>
      <c r="R18" s="1"/>
      <c r="S18" s="1"/>
      <c r="T18" s="1"/>
      <c r="U18" s="1"/>
      <c r="V18" s="1"/>
      <c r="W18" s="1"/>
      <c r="X18" s="1"/>
      <c r="Y18" s="1"/>
    </row>
    <row r="19" spans="2:25" ht="23.25" customHeight="1">
      <c r="B19" s="25">
        <v>25</v>
      </c>
      <c r="C19" s="24">
        <v>2</v>
      </c>
      <c r="E19" s="113" t="s">
        <v>8</v>
      </c>
      <c r="F19" s="6" t="s">
        <v>5</v>
      </c>
      <c r="G19" s="20" t="str">
        <f aca="true" t="shared" si="0" ref="G19:I21">IF($E$6=0,"-",G7/$E$6*G13)</f>
        <v>-</v>
      </c>
      <c r="H19" s="21" t="str">
        <f t="shared" si="0"/>
        <v>-</v>
      </c>
      <c r="I19" s="21" t="str">
        <f t="shared" si="0"/>
        <v>-</v>
      </c>
      <c r="J19" s="1"/>
      <c r="K19" s="112"/>
      <c r="L19" s="112"/>
      <c r="M19" s="112"/>
      <c r="N19" s="112"/>
      <c r="O19" s="112"/>
      <c r="P19" s="112"/>
      <c r="Q19" s="112"/>
      <c r="R19" s="1"/>
      <c r="S19" s="1"/>
      <c r="T19" s="1"/>
      <c r="U19" s="1"/>
      <c r="V19" s="1"/>
      <c r="W19" s="1"/>
      <c r="X19" s="1"/>
      <c r="Y19" s="1"/>
    </row>
    <row r="20" spans="2:25" ht="23.25" customHeight="1">
      <c r="B20" s="25">
        <v>15</v>
      </c>
      <c r="C20" s="24">
        <v>3</v>
      </c>
      <c r="E20" s="114"/>
      <c r="F20" s="7" t="s">
        <v>6</v>
      </c>
      <c r="G20" s="22" t="str">
        <f t="shared" si="0"/>
        <v>-</v>
      </c>
      <c r="H20" s="20" t="str">
        <f t="shared" si="0"/>
        <v>-</v>
      </c>
      <c r="I20" s="21" t="str">
        <f t="shared" si="0"/>
        <v>-</v>
      </c>
      <c r="J20" s="1"/>
      <c r="K20" s="112"/>
      <c r="L20" s="112"/>
      <c r="M20" s="112"/>
      <c r="N20" s="112"/>
      <c r="O20" s="112"/>
      <c r="P20" s="112"/>
      <c r="Q20" s="112"/>
      <c r="R20" s="1"/>
      <c r="S20" s="1"/>
      <c r="T20" s="1"/>
      <c r="U20" s="1"/>
      <c r="V20" s="1"/>
      <c r="W20" s="1"/>
      <c r="X20" s="1"/>
      <c r="Y20" s="1"/>
    </row>
    <row r="21" spans="2:25" ht="23.25" customHeight="1">
      <c r="B21" s="25">
        <v>5</v>
      </c>
      <c r="C21" s="24">
        <v>4</v>
      </c>
      <c r="E21" s="115"/>
      <c r="F21" s="8" t="s">
        <v>7</v>
      </c>
      <c r="G21" s="22" t="str">
        <f t="shared" si="0"/>
        <v>-</v>
      </c>
      <c r="H21" s="22" t="str">
        <f t="shared" si="0"/>
        <v>-</v>
      </c>
      <c r="I21" s="20" t="str">
        <f t="shared" si="0"/>
        <v>-</v>
      </c>
      <c r="J21" s="1"/>
      <c r="K21" s="112"/>
      <c r="L21" s="112"/>
      <c r="M21" s="112"/>
      <c r="N21" s="112"/>
      <c r="O21" s="112"/>
      <c r="P21" s="112"/>
      <c r="Q21" s="112"/>
      <c r="R21" s="1"/>
      <c r="S21" s="1"/>
      <c r="T21" s="1"/>
      <c r="U21" s="1"/>
      <c r="V21" s="1"/>
      <c r="W21" s="1"/>
      <c r="X21" s="1"/>
      <c r="Y21" s="1"/>
    </row>
    <row r="22" spans="2:25" ht="23.25" customHeight="1">
      <c r="B22" s="1"/>
      <c r="C22" s="1"/>
      <c r="E22" s="1"/>
      <c r="F22" s="1"/>
      <c r="G22" s="1"/>
      <c r="H22" s="1"/>
      <c r="I22" s="1"/>
      <c r="J22" s="1"/>
      <c r="K22" s="1"/>
      <c r="L22" s="1"/>
      <c r="M22" s="1"/>
      <c r="N22" s="1"/>
      <c r="O22" s="1"/>
      <c r="P22" s="1"/>
      <c r="Q22" s="1"/>
      <c r="R22" s="1"/>
      <c r="S22" s="1"/>
      <c r="T22" s="1"/>
      <c r="U22" s="1"/>
      <c r="V22" s="1"/>
      <c r="W22" s="1"/>
      <c r="X22" s="1"/>
      <c r="Y22" s="1"/>
    </row>
    <row r="23" spans="2:25" ht="23.25" customHeight="1">
      <c r="B23" s="1"/>
      <c r="C23" s="1"/>
      <c r="E23" s="1"/>
      <c r="F23" s="1"/>
      <c r="G23" s="1"/>
      <c r="H23" s="1"/>
      <c r="I23" s="1"/>
      <c r="J23" s="1"/>
      <c r="K23" s="1"/>
      <c r="L23" s="1"/>
      <c r="M23" s="1"/>
      <c r="N23" s="1"/>
      <c r="O23" s="1"/>
      <c r="P23" s="1"/>
      <c r="Q23" s="1"/>
      <c r="R23" s="1"/>
      <c r="S23" s="1"/>
      <c r="T23" s="1"/>
      <c r="U23" s="1"/>
      <c r="V23" s="1"/>
      <c r="W23" s="1"/>
      <c r="X23" s="1"/>
      <c r="Y23" s="1"/>
    </row>
    <row r="24" spans="2:25" ht="23.25" customHeight="1">
      <c r="B24" s="1"/>
      <c r="C24" s="1"/>
      <c r="E24" s="1"/>
      <c r="F24" s="1"/>
      <c r="G24" s="1"/>
      <c r="H24" s="1"/>
      <c r="I24" s="1"/>
      <c r="J24" s="1"/>
      <c r="K24" s="1"/>
      <c r="L24" s="1"/>
      <c r="M24" s="1"/>
      <c r="N24" s="1"/>
      <c r="O24" s="1"/>
      <c r="P24" s="1"/>
      <c r="Q24" s="1"/>
      <c r="R24" s="1"/>
      <c r="S24" s="1"/>
      <c r="T24" s="1"/>
      <c r="U24" s="1"/>
      <c r="V24" s="1"/>
      <c r="W24" s="1"/>
      <c r="X24" s="1"/>
      <c r="Y24" s="1"/>
    </row>
    <row r="25" spans="2:25" ht="23.25" customHeight="1">
      <c r="B25" s="1"/>
      <c r="C25" s="1"/>
      <c r="E25" s="1"/>
      <c r="F25" s="1"/>
      <c r="G25" s="1"/>
      <c r="H25" s="1"/>
      <c r="I25" s="1"/>
      <c r="J25" s="1"/>
      <c r="K25" s="1"/>
      <c r="L25" s="1"/>
      <c r="M25" s="1"/>
      <c r="N25" s="1"/>
      <c r="O25" s="1"/>
      <c r="P25" s="1"/>
      <c r="Q25" s="1"/>
      <c r="R25" s="1"/>
      <c r="S25" s="1"/>
      <c r="T25" s="1"/>
      <c r="U25" s="1"/>
      <c r="V25" s="1"/>
      <c r="W25" s="1"/>
      <c r="X25" s="1"/>
      <c r="Y25" s="1"/>
    </row>
    <row r="26" spans="2:25" ht="23.25" customHeight="1">
      <c r="B26" s="1"/>
      <c r="C26" s="1"/>
      <c r="E26" s="1"/>
      <c r="F26" s="1"/>
      <c r="G26" s="1"/>
      <c r="H26" s="1"/>
      <c r="I26" s="1"/>
      <c r="J26" s="1"/>
      <c r="K26" s="1"/>
      <c r="L26" s="1"/>
      <c r="M26" s="1"/>
      <c r="N26" s="1"/>
      <c r="O26" s="1"/>
      <c r="P26" s="1"/>
      <c r="Q26" s="1"/>
      <c r="R26" s="1"/>
      <c r="S26" s="1"/>
      <c r="T26" s="1"/>
      <c r="U26" s="1"/>
      <c r="V26" s="1"/>
      <c r="W26" s="1"/>
      <c r="X26" s="1"/>
      <c r="Y26" s="1"/>
    </row>
    <row r="27" spans="2:25" ht="12.75">
      <c r="B27" s="1"/>
      <c r="C27" s="1"/>
      <c r="E27" s="1"/>
      <c r="F27" s="1"/>
      <c r="G27" s="1"/>
      <c r="H27" s="1"/>
      <c r="I27" s="1"/>
      <c r="J27" s="1"/>
      <c r="K27" s="1"/>
      <c r="L27" s="1"/>
      <c r="M27" s="1"/>
      <c r="N27" s="1"/>
      <c r="O27" s="1"/>
      <c r="P27" s="1"/>
      <c r="Q27" s="1"/>
      <c r="R27" s="1"/>
      <c r="S27" s="1"/>
      <c r="T27" s="1"/>
      <c r="U27" s="1"/>
      <c r="V27" s="1"/>
      <c r="W27" s="1"/>
      <c r="X27" s="1"/>
      <c r="Y27" s="1"/>
    </row>
    <row r="28" spans="2:25" ht="12.75">
      <c r="B28" s="1"/>
      <c r="C28" s="1"/>
      <c r="E28" s="1"/>
      <c r="F28" s="1"/>
      <c r="G28" s="1"/>
      <c r="H28" s="1"/>
      <c r="I28" s="1"/>
      <c r="J28" s="1"/>
      <c r="K28" s="1"/>
      <c r="L28" s="1"/>
      <c r="M28" s="1"/>
      <c r="N28" s="1"/>
      <c r="O28" s="1"/>
      <c r="P28" s="1"/>
      <c r="Q28" s="1"/>
      <c r="R28" s="1"/>
      <c r="S28" s="1"/>
      <c r="T28" s="1"/>
      <c r="U28" s="1"/>
      <c r="V28" s="1"/>
      <c r="W28" s="1"/>
      <c r="X28" s="1"/>
      <c r="Y28" s="1"/>
    </row>
    <row r="29" spans="2:25" ht="12.75">
      <c r="B29" s="1"/>
      <c r="C29" s="1"/>
      <c r="E29" s="1"/>
      <c r="F29" s="1"/>
      <c r="G29" s="1"/>
      <c r="H29" s="1"/>
      <c r="I29" s="1"/>
      <c r="J29" s="1"/>
      <c r="K29" s="1"/>
      <c r="L29" s="1"/>
      <c r="M29" s="1"/>
      <c r="N29" s="1"/>
      <c r="O29" s="1"/>
      <c r="P29" s="1"/>
      <c r="Q29" s="1"/>
      <c r="R29" s="1"/>
      <c r="S29" s="1"/>
      <c r="T29" s="1"/>
      <c r="U29" s="1"/>
      <c r="V29" s="1"/>
      <c r="W29" s="1"/>
      <c r="X29" s="1"/>
      <c r="Y29" s="1"/>
    </row>
    <row r="30" spans="2:25" ht="12.75">
      <c r="B30" s="1"/>
      <c r="C30" s="1"/>
      <c r="E30" s="1"/>
      <c r="F30" s="1"/>
      <c r="G30" s="1"/>
      <c r="H30" s="1"/>
      <c r="I30" s="1"/>
      <c r="J30" s="1"/>
      <c r="K30" s="1"/>
      <c r="L30" s="1"/>
      <c r="M30" s="1"/>
      <c r="N30" s="1"/>
      <c r="O30" s="1"/>
      <c r="P30" s="1"/>
      <c r="Q30" s="1"/>
      <c r="R30" s="1"/>
      <c r="S30" s="1"/>
      <c r="T30" s="1"/>
      <c r="U30" s="1"/>
      <c r="V30" s="1"/>
      <c r="W30" s="1"/>
      <c r="X30" s="1"/>
      <c r="Y30" s="1"/>
    </row>
    <row r="31" spans="2:25" ht="12.75">
      <c r="B31" s="1"/>
      <c r="C31" s="1"/>
      <c r="E31" s="1"/>
      <c r="F31" s="1"/>
      <c r="G31" s="1"/>
      <c r="H31" s="1"/>
      <c r="I31" s="1"/>
      <c r="J31" s="1"/>
      <c r="K31" s="1"/>
      <c r="L31" s="1"/>
      <c r="M31" s="1"/>
      <c r="N31" s="1"/>
      <c r="O31" s="1"/>
      <c r="P31" s="1"/>
      <c r="Q31" s="1"/>
      <c r="R31" s="1"/>
      <c r="S31" s="1"/>
      <c r="T31" s="1"/>
      <c r="U31" s="1"/>
      <c r="V31" s="1"/>
      <c r="W31" s="1"/>
      <c r="X31" s="1"/>
      <c r="Y31" s="1"/>
    </row>
    <row r="32" spans="2:25" ht="12.75">
      <c r="B32" s="1"/>
      <c r="C32" s="1"/>
      <c r="E32" s="1"/>
      <c r="F32" s="1"/>
      <c r="G32" s="1"/>
      <c r="H32" s="1"/>
      <c r="I32" s="1"/>
      <c r="J32" s="1"/>
      <c r="K32" s="1"/>
      <c r="L32" s="1"/>
      <c r="M32" s="1"/>
      <c r="N32" s="1"/>
      <c r="O32" s="1"/>
      <c r="P32" s="1"/>
      <c r="Q32" s="1"/>
      <c r="R32" s="1"/>
      <c r="S32" s="1"/>
      <c r="T32" s="1"/>
      <c r="U32" s="1"/>
      <c r="V32" s="1"/>
      <c r="W32" s="1"/>
      <c r="X32" s="1"/>
      <c r="Y32" s="1"/>
    </row>
    <row r="33" spans="2:25" ht="12.75">
      <c r="B33" s="1"/>
      <c r="C33" s="1"/>
      <c r="E33" s="1"/>
      <c r="F33" s="1"/>
      <c r="G33" s="1"/>
      <c r="H33" s="1"/>
      <c r="I33" s="1"/>
      <c r="J33" s="1"/>
      <c r="K33" s="1"/>
      <c r="L33" s="1"/>
      <c r="M33" s="1"/>
      <c r="N33" s="1"/>
      <c r="O33" s="1"/>
      <c r="P33" s="1"/>
      <c r="Q33" s="1"/>
      <c r="R33" s="1"/>
      <c r="S33" s="1"/>
      <c r="T33" s="1"/>
      <c r="U33" s="1"/>
      <c r="V33" s="1"/>
      <c r="W33" s="1"/>
      <c r="X33" s="1"/>
      <c r="Y33" s="1"/>
    </row>
    <row r="34" spans="2:25" ht="12.75">
      <c r="B34" s="1"/>
      <c r="C34" s="1"/>
      <c r="E34" s="1"/>
      <c r="F34" s="1"/>
      <c r="G34" s="1"/>
      <c r="H34" s="1"/>
      <c r="I34" s="1"/>
      <c r="J34" s="1"/>
      <c r="K34" s="1"/>
      <c r="L34" s="1"/>
      <c r="M34" s="1"/>
      <c r="N34" s="1"/>
      <c r="O34" s="1"/>
      <c r="P34" s="1"/>
      <c r="Q34" s="1"/>
      <c r="R34" s="1"/>
      <c r="S34" s="1"/>
      <c r="T34" s="1"/>
      <c r="U34" s="1"/>
      <c r="V34" s="1"/>
      <c r="W34" s="1"/>
      <c r="X34" s="1"/>
      <c r="Y34" s="1"/>
    </row>
    <row r="35" spans="2:20" ht="12.75">
      <c r="B35" s="1"/>
      <c r="C35" s="1"/>
      <c r="E35" s="1"/>
      <c r="F35" s="1"/>
      <c r="G35" s="1"/>
      <c r="H35" s="1"/>
      <c r="I35" s="1"/>
      <c r="J35" s="1"/>
      <c r="K35" s="1"/>
      <c r="L35" s="1"/>
      <c r="M35" s="1"/>
      <c r="N35" s="1"/>
      <c r="O35" s="1"/>
      <c r="P35" s="1"/>
      <c r="Q35" s="1"/>
      <c r="R35" s="1"/>
      <c r="S35" s="1"/>
      <c r="T35" s="1"/>
    </row>
    <row r="36" spans="2:20" ht="12.75">
      <c r="B36" s="1"/>
      <c r="C36" s="1"/>
      <c r="E36" s="1"/>
      <c r="F36" s="1"/>
      <c r="G36" s="1"/>
      <c r="H36" s="1"/>
      <c r="I36" s="1"/>
      <c r="J36" s="1"/>
      <c r="K36" s="1"/>
      <c r="L36" s="1"/>
      <c r="M36" s="1"/>
      <c r="N36" s="1"/>
      <c r="O36" s="1"/>
      <c r="P36" s="1"/>
      <c r="Q36" s="1"/>
      <c r="R36" s="1"/>
      <c r="S36" s="1"/>
      <c r="T36" s="1"/>
    </row>
    <row r="37" spans="2:20" ht="12.75">
      <c r="B37" s="1"/>
      <c r="C37" s="1"/>
      <c r="E37" s="1"/>
      <c r="F37" s="1"/>
      <c r="G37" s="1"/>
      <c r="H37" s="1"/>
      <c r="I37" s="1"/>
      <c r="J37" s="1"/>
      <c r="K37" s="1"/>
      <c r="L37" s="1"/>
      <c r="M37" s="1"/>
      <c r="N37" s="1"/>
      <c r="O37" s="1"/>
      <c r="P37" s="1"/>
      <c r="Q37" s="1"/>
      <c r="R37" s="1"/>
      <c r="S37" s="1"/>
      <c r="T37" s="1"/>
    </row>
  </sheetData>
  <sheetProtection sheet="1" objects="1" scenarios="1"/>
  <mergeCells count="16">
    <mergeCell ref="B1:I1"/>
    <mergeCell ref="B7:C9"/>
    <mergeCell ref="E2:I3"/>
    <mergeCell ref="E17:F17"/>
    <mergeCell ref="E18:F18"/>
    <mergeCell ref="E11:F11"/>
    <mergeCell ref="G17:I17"/>
    <mergeCell ref="G11:I11"/>
    <mergeCell ref="E13:E15"/>
    <mergeCell ref="E12:F12"/>
    <mergeCell ref="K5:Q21"/>
    <mergeCell ref="E19:E21"/>
    <mergeCell ref="G5:I5"/>
    <mergeCell ref="E6:F6"/>
    <mergeCell ref="E7:E9"/>
    <mergeCell ref="E5:F5"/>
  </mergeCells>
  <printOptions/>
  <pageMargins left="0.7" right="0.7" top="0.75" bottom="0.75"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B2:D39"/>
  <sheetViews>
    <sheetView zoomScalePageLayoutView="0" workbookViewId="0" topLeftCell="A1">
      <selection activeCell="C15" sqref="C15"/>
    </sheetView>
  </sheetViews>
  <sheetFormatPr defaultColWidth="28.00390625" defaultRowHeight="12.75"/>
  <sheetData>
    <row r="1" ht="13.5" thickBot="1"/>
    <row r="2" ht="16.5" thickBot="1">
      <c r="B2" s="66" t="s">
        <v>163</v>
      </c>
    </row>
    <row r="3" spans="2:4" ht="16.5" thickBot="1">
      <c r="B3" s="59" t="s">
        <v>118</v>
      </c>
      <c r="C3" s="60" t="s">
        <v>119</v>
      </c>
      <c r="D3" s="60" t="s">
        <v>116</v>
      </c>
    </row>
    <row r="4" spans="2:4" ht="39" thickBot="1">
      <c r="B4" s="61" t="s">
        <v>120</v>
      </c>
      <c r="C4" s="62"/>
      <c r="D4" s="63" t="s">
        <v>117</v>
      </c>
    </row>
    <row r="5" spans="2:4" ht="12.75">
      <c r="B5" s="141" t="s">
        <v>121</v>
      </c>
      <c r="C5" s="141"/>
      <c r="D5" s="141"/>
    </row>
    <row r="6" spans="2:4" ht="13.5" thickBot="1">
      <c r="B6" s="142"/>
      <c r="C6" s="142"/>
      <c r="D6" s="142"/>
    </row>
    <row r="7" spans="2:4" ht="64.5" thickBot="1">
      <c r="B7" s="61" t="s">
        <v>122</v>
      </c>
      <c r="C7" s="62"/>
      <c r="D7" s="62" t="s">
        <v>123</v>
      </c>
    </row>
    <row r="8" spans="2:4" ht="13.5" thickBot="1">
      <c r="B8" s="61" t="s">
        <v>124</v>
      </c>
      <c r="C8" s="62"/>
      <c r="D8" s="62" t="s">
        <v>125</v>
      </c>
    </row>
    <row r="9" spans="2:4" ht="13.5" thickBot="1">
      <c r="B9" s="61" t="s">
        <v>126</v>
      </c>
      <c r="C9" s="62"/>
      <c r="D9" s="62" t="s">
        <v>125</v>
      </c>
    </row>
    <row r="10" spans="2:4" ht="77.25" thickBot="1">
      <c r="B10" s="61" t="s">
        <v>127</v>
      </c>
      <c r="C10" s="62"/>
      <c r="D10" s="62" t="s">
        <v>128</v>
      </c>
    </row>
    <row r="11" spans="2:4" ht="39" thickBot="1">
      <c r="B11" s="61" t="s">
        <v>129</v>
      </c>
      <c r="C11" s="62"/>
      <c r="D11" s="62" t="s">
        <v>130</v>
      </c>
    </row>
    <row r="12" spans="2:4" ht="26.25" thickBot="1">
      <c r="B12" s="61" t="s">
        <v>131</v>
      </c>
      <c r="C12" s="62"/>
      <c r="D12" s="62" t="s">
        <v>132</v>
      </c>
    </row>
    <row r="16" ht="13.5" thickBot="1"/>
    <row r="17" ht="16.5" thickBot="1">
      <c r="B17" s="66" t="s">
        <v>164</v>
      </c>
    </row>
    <row r="18" spans="2:4" ht="16.5" thickBot="1">
      <c r="B18" s="59" t="s">
        <v>118</v>
      </c>
      <c r="C18" s="60" t="s">
        <v>119</v>
      </c>
      <c r="D18" s="60" t="s">
        <v>116</v>
      </c>
    </row>
    <row r="19" spans="2:4" ht="51.75" thickBot="1">
      <c r="B19" s="61" t="s">
        <v>133</v>
      </c>
      <c r="C19" s="62"/>
      <c r="D19" s="62" t="s">
        <v>134</v>
      </c>
    </row>
    <row r="20" spans="2:4" ht="51.75" thickBot="1">
      <c r="B20" s="61" t="s">
        <v>135</v>
      </c>
      <c r="C20" s="62"/>
      <c r="D20" s="62" t="s">
        <v>136</v>
      </c>
    </row>
    <row r="21" spans="2:4" ht="39" thickBot="1">
      <c r="B21" s="61" t="s">
        <v>137</v>
      </c>
      <c r="C21" s="62"/>
      <c r="D21" s="62" t="s">
        <v>138</v>
      </c>
    </row>
    <row r="22" spans="2:4" ht="39" thickBot="1">
      <c r="B22" s="61" t="s">
        <v>139</v>
      </c>
      <c r="C22" s="62"/>
      <c r="D22" s="62" t="s">
        <v>140</v>
      </c>
    </row>
    <row r="23" spans="2:4" ht="39" thickBot="1">
      <c r="B23" s="61" t="s">
        <v>141</v>
      </c>
      <c r="C23" s="62"/>
      <c r="D23" s="62" t="s">
        <v>142</v>
      </c>
    </row>
    <row r="24" spans="2:4" ht="26.25" thickBot="1">
      <c r="B24" s="61" t="s">
        <v>143</v>
      </c>
      <c r="C24" s="62"/>
      <c r="D24" s="62" t="s">
        <v>144</v>
      </c>
    </row>
    <row r="25" spans="2:4" ht="39" thickBot="1">
      <c r="B25" s="61" t="s">
        <v>145</v>
      </c>
      <c r="C25" s="62"/>
      <c r="D25" s="62" t="s">
        <v>146</v>
      </c>
    </row>
    <row r="26" spans="2:4" ht="51.75" thickBot="1">
      <c r="B26" s="61" t="s">
        <v>147</v>
      </c>
      <c r="C26" s="62"/>
      <c r="D26" s="62" t="s">
        <v>148</v>
      </c>
    </row>
    <row r="27" spans="2:4" ht="64.5" thickBot="1">
      <c r="B27" s="61" t="s">
        <v>149</v>
      </c>
      <c r="C27" s="62"/>
      <c r="D27" s="62" t="s">
        <v>150</v>
      </c>
    </row>
    <row r="28" spans="2:4" ht="64.5" thickBot="1">
      <c r="B28" s="61" t="s">
        <v>151</v>
      </c>
      <c r="C28" s="62"/>
      <c r="D28" s="62" t="s">
        <v>152</v>
      </c>
    </row>
    <row r="29" spans="2:4" ht="77.25" thickBot="1">
      <c r="B29" s="61" t="s">
        <v>153</v>
      </c>
      <c r="C29" s="62"/>
      <c r="D29" s="63" t="s">
        <v>154</v>
      </c>
    </row>
    <row r="30" spans="2:4" ht="39" thickBot="1">
      <c r="B30" s="64" t="s">
        <v>155</v>
      </c>
      <c r="C30" s="65"/>
      <c r="D30" s="65" t="s">
        <v>156</v>
      </c>
    </row>
    <row r="32" ht="13.5" thickBot="1"/>
    <row r="33" ht="16.5" thickBot="1">
      <c r="B33" s="66" t="s">
        <v>165</v>
      </c>
    </row>
    <row r="34" spans="2:4" ht="16.5" thickBot="1">
      <c r="B34" s="59" t="s">
        <v>118</v>
      </c>
      <c r="C34" s="60" t="s">
        <v>119</v>
      </c>
      <c r="D34" s="60" t="s">
        <v>116</v>
      </c>
    </row>
    <row r="35" spans="2:4" ht="26.25" thickBot="1">
      <c r="B35" s="61" t="s">
        <v>157</v>
      </c>
      <c r="C35" s="62"/>
      <c r="D35" s="62"/>
    </row>
    <row r="36" spans="2:4" ht="26.25" thickBot="1">
      <c r="B36" s="61" t="s">
        <v>158</v>
      </c>
      <c r="C36" s="62"/>
      <c r="D36" s="62"/>
    </row>
    <row r="37" spans="2:4" ht="26.25" thickBot="1">
      <c r="B37" s="61" t="s">
        <v>159</v>
      </c>
      <c r="C37" s="62"/>
      <c r="D37" s="62"/>
    </row>
    <row r="38" spans="2:4" ht="26.25" thickBot="1">
      <c r="B38" s="61" t="s">
        <v>160</v>
      </c>
      <c r="C38" s="62"/>
      <c r="D38" s="62"/>
    </row>
    <row r="39" spans="2:4" ht="26.25" thickBot="1">
      <c r="B39" s="61" t="s">
        <v>161</v>
      </c>
      <c r="C39" s="62"/>
      <c r="D39" s="62" t="s">
        <v>162</v>
      </c>
    </row>
  </sheetData>
  <sheetProtection/>
  <mergeCells count="3">
    <mergeCell ref="C5:C6"/>
    <mergeCell ref="D5:D6"/>
    <mergeCell ref="B5: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F65"/>
  <sheetViews>
    <sheetView tabSelected="1" zoomScale="110" zoomScaleNormal="110" zoomScalePageLayoutView="0" workbookViewId="0" topLeftCell="A1">
      <selection activeCell="C21" sqref="C21:D21"/>
    </sheetView>
  </sheetViews>
  <sheetFormatPr defaultColWidth="9.140625" defaultRowHeight="12.75"/>
  <cols>
    <col min="2" max="2" width="4.57421875" style="0" bestFit="1" customWidth="1"/>
    <col min="3" max="3" width="36.57421875" style="0" customWidth="1"/>
    <col min="4" max="4" width="48.140625" style="0" customWidth="1"/>
    <col min="5" max="5" width="13.7109375" style="0" customWidth="1"/>
    <col min="6" max="6" width="13.57421875" style="0" customWidth="1"/>
  </cols>
  <sheetData>
    <row r="2" spans="2:6" ht="13.5" thickBot="1">
      <c r="B2" s="143" t="s">
        <v>18</v>
      </c>
      <c r="C2" s="143"/>
      <c r="D2" s="143"/>
      <c r="E2" s="143"/>
      <c r="F2" s="143"/>
    </row>
    <row r="3" spans="2:6" ht="16.5" thickBot="1">
      <c r="B3" s="160" t="s">
        <v>19</v>
      </c>
      <c r="C3" s="161"/>
      <c r="D3" s="161"/>
      <c r="E3" s="161"/>
      <c r="F3" s="162"/>
    </row>
    <row r="4" spans="2:6" ht="12.75">
      <c r="B4" s="163"/>
      <c r="C4" s="164" t="s">
        <v>20</v>
      </c>
      <c r="D4" s="165"/>
      <c r="E4" s="166"/>
      <c r="F4" s="166"/>
    </row>
    <row r="5" spans="2:6" ht="12.75">
      <c r="B5" s="158" t="s">
        <v>21</v>
      </c>
      <c r="C5" s="157" t="s">
        <v>22</v>
      </c>
      <c r="D5" s="157"/>
      <c r="E5" s="167">
        <v>0</v>
      </c>
      <c r="F5" s="159"/>
    </row>
    <row r="6" spans="2:6" ht="12.75">
      <c r="B6" s="158" t="s">
        <v>23</v>
      </c>
      <c r="C6" s="168" t="s">
        <v>24</v>
      </c>
      <c r="D6" s="169"/>
      <c r="E6" s="167">
        <v>0</v>
      </c>
      <c r="F6" s="159"/>
    </row>
    <row r="7" spans="2:6" ht="12.75">
      <c r="B7" s="156" t="s">
        <v>25</v>
      </c>
      <c r="C7" s="170"/>
      <c r="D7" s="171" t="s">
        <v>26</v>
      </c>
      <c r="E7" s="159"/>
      <c r="F7" s="167">
        <f>E5+E6</f>
        <v>0</v>
      </c>
    </row>
    <row r="8" spans="2:6" ht="12.75">
      <c r="B8" s="156"/>
      <c r="C8" s="170"/>
      <c r="D8" s="172" t="s">
        <v>27</v>
      </c>
      <c r="E8" s="173">
        <v>0</v>
      </c>
      <c r="F8" s="167"/>
    </row>
    <row r="9" spans="2:6" ht="12.75">
      <c r="B9" s="158" t="s">
        <v>28</v>
      </c>
      <c r="C9" s="174" t="s">
        <v>29</v>
      </c>
      <c r="D9" s="174"/>
      <c r="E9" s="159"/>
      <c r="F9" s="167">
        <v>0</v>
      </c>
    </row>
    <row r="10" spans="2:6" ht="12.75">
      <c r="B10" s="175" t="s">
        <v>30</v>
      </c>
      <c r="C10" s="176"/>
      <c r="D10" s="176"/>
      <c r="E10" s="177"/>
      <c r="F10" s="178">
        <f>F7+F9</f>
        <v>0</v>
      </c>
    </row>
    <row r="11" spans="2:6" ht="13.5" thickBot="1">
      <c r="B11" s="179"/>
      <c r="C11" s="180"/>
      <c r="D11" s="180"/>
      <c r="E11" s="181"/>
      <c r="F11" s="182"/>
    </row>
    <row r="12" spans="2:6" ht="16.5" thickBot="1">
      <c r="B12" s="183" t="s">
        <v>31</v>
      </c>
      <c r="C12" s="184"/>
      <c r="D12" s="184"/>
      <c r="E12" s="184"/>
      <c r="F12" s="185"/>
    </row>
    <row r="13" spans="2:6" ht="12.75">
      <c r="B13" s="186" t="s">
        <v>32</v>
      </c>
      <c r="C13" s="187" t="s">
        <v>401</v>
      </c>
      <c r="D13" s="166"/>
      <c r="E13" s="166"/>
      <c r="F13" s="188">
        <v>0</v>
      </c>
    </row>
    <row r="14" spans="2:6" ht="12.75">
      <c r="B14" s="158" t="s">
        <v>33</v>
      </c>
      <c r="C14" s="189" t="s">
        <v>34</v>
      </c>
      <c r="D14" s="190"/>
      <c r="E14" s="159"/>
      <c r="F14" s="191">
        <f>SUM(E15:E16)</f>
        <v>0</v>
      </c>
    </row>
    <row r="15" spans="2:6" ht="12.75">
      <c r="B15" s="156"/>
      <c r="C15" s="192" t="s">
        <v>35</v>
      </c>
      <c r="D15" s="190"/>
      <c r="E15" s="173">
        <v>0</v>
      </c>
      <c r="F15" s="159"/>
    </row>
    <row r="16" spans="2:6" ht="12.75">
      <c r="B16" s="156"/>
      <c r="C16" s="192" t="s">
        <v>36</v>
      </c>
      <c r="D16" s="190"/>
      <c r="E16" s="173">
        <v>0</v>
      </c>
      <c r="F16" s="159"/>
    </row>
    <row r="17" spans="2:6" ht="12.75">
      <c r="B17" s="158" t="s">
        <v>37</v>
      </c>
      <c r="C17" s="189" t="s">
        <v>38</v>
      </c>
      <c r="D17" s="190"/>
      <c r="E17" s="159"/>
      <c r="F17" s="167">
        <v>0</v>
      </c>
    </row>
    <row r="18" spans="2:6" ht="12.75">
      <c r="B18" s="158" t="s">
        <v>39</v>
      </c>
      <c r="C18" s="189" t="s">
        <v>408</v>
      </c>
      <c r="D18" s="190"/>
      <c r="E18" s="159"/>
      <c r="F18" s="167">
        <f>5%*F10</f>
        <v>0</v>
      </c>
    </row>
    <row r="19" spans="2:6" ht="12.75">
      <c r="B19" s="158" t="s">
        <v>40</v>
      </c>
      <c r="C19" s="189" t="s">
        <v>41</v>
      </c>
      <c r="D19" s="193"/>
      <c r="E19" s="159"/>
      <c r="F19" s="167">
        <v>0</v>
      </c>
    </row>
    <row r="20" spans="2:6" ht="12.75">
      <c r="B20" s="158" t="s">
        <v>42</v>
      </c>
      <c r="C20" s="189" t="s">
        <v>43</v>
      </c>
      <c r="D20" s="190"/>
      <c r="E20" s="159"/>
      <c r="F20" s="167">
        <f>5%*F12</f>
        <v>0</v>
      </c>
    </row>
    <row r="21" spans="2:6" ht="42.75" customHeight="1">
      <c r="B21" s="158" t="s">
        <v>44</v>
      </c>
      <c r="C21" s="194" t="s">
        <v>402</v>
      </c>
      <c r="D21" s="194"/>
      <c r="E21" s="159"/>
      <c r="F21" s="167">
        <f>SUM(E22:E29)</f>
        <v>0</v>
      </c>
    </row>
    <row r="22" spans="2:6" ht="12.75">
      <c r="B22" s="156"/>
      <c r="C22" s="170" t="s">
        <v>45</v>
      </c>
      <c r="D22" s="190"/>
      <c r="E22" s="173">
        <v>0</v>
      </c>
      <c r="F22" s="159"/>
    </row>
    <row r="23" spans="2:6" ht="12.75">
      <c r="B23" s="156"/>
      <c r="C23" s="192" t="s">
        <v>46</v>
      </c>
      <c r="D23" s="190"/>
      <c r="E23" s="173">
        <v>0</v>
      </c>
      <c r="F23" s="159"/>
    </row>
    <row r="24" spans="2:6" ht="12.75">
      <c r="B24" s="156"/>
      <c r="C24" s="192" t="s">
        <v>47</v>
      </c>
      <c r="D24" s="190"/>
      <c r="E24" s="173">
        <v>0</v>
      </c>
      <c r="F24" s="159"/>
    </row>
    <row r="25" spans="2:6" ht="12.75">
      <c r="B25" s="156"/>
      <c r="C25" s="192" t="s">
        <v>48</v>
      </c>
      <c r="D25" s="190"/>
      <c r="E25" s="173">
        <v>0</v>
      </c>
      <c r="F25" s="159"/>
    </row>
    <row r="26" spans="2:6" ht="12.75">
      <c r="B26" s="156"/>
      <c r="C26" s="192" t="s">
        <v>49</v>
      </c>
      <c r="D26" s="190"/>
      <c r="E26" s="173">
        <v>0</v>
      </c>
      <c r="F26" s="159"/>
    </row>
    <row r="27" spans="2:6" ht="12.75">
      <c r="B27" s="156"/>
      <c r="C27" s="192" t="s">
        <v>50</v>
      </c>
      <c r="D27" s="190"/>
      <c r="E27" s="173">
        <v>0</v>
      </c>
      <c r="F27" s="159"/>
    </row>
    <row r="28" spans="2:6" ht="12.75">
      <c r="B28" s="156"/>
      <c r="C28" s="192" t="s">
        <v>51</v>
      </c>
      <c r="D28" s="190"/>
      <c r="E28" s="173">
        <v>0</v>
      </c>
      <c r="F28" s="159"/>
    </row>
    <row r="29" spans="2:6" ht="12.75">
      <c r="B29" s="156"/>
      <c r="C29" s="192" t="s">
        <v>52</v>
      </c>
      <c r="D29" s="190"/>
      <c r="E29" s="173">
        <v>0</v>
      </c>
      <c r="F29" s="159"/>
    </row>
    <row r="30" spans="2:6" ht="12.75">
      <c r="B30" s="156" t="s">
        <v>53</v>
      </c>
      <c r="C30" s="189" t="s">
        <v>403</v>
      </c>
      <c r="D30" s="193"/>
      <c r="E30" s="159"/>
      <c r="F30" s="167">
        <f>2%*F10</f>
        <v>0</v>
      </c>
    </row>
    <row r="31" spans="2:6" ht="12.75">
      <c r="B31" s="156" t="s">
        <v>54</v>
      </c>
      <c r="C31" s="189" t="s">
        <v>55</v>
      </c>
      <c r="D31" s="193"/>
      <c r="E31" s="159"/>
      <c r="F31" s="167">
        <f>3%*F1</f>
        <v>0</v>
      </c>
    </row>
    <row r="32" spans="2:6" ht="30.75" customHeight="1">
      <c r="B32" s="156" t="s">
        <v>56</v>
      </c>
      <c r="C32" s="195" t="s">
        <v>57</v>
      </c>
      <c r="D32" s="196"/>
      <c r="E32" s="159"/>
      <c r="F32" s="191">
        <f>SUM(E33:E38)</f>
        <v>0</v>
      </c>
    </row>
    <row r="33" spans="2:6" ht="12.75">
      <c r="B33" s="156"/>
      <c r="C33" s="192" t="s">
        <v>58</v>
      </c>
      <c r="D33" s="190"/>
      <c r="E33" s="173">
        <v>0</v>
      </c>
      <c r="F33" s="159"/>
    </row>
    <row r="34" spans="2:6" ht="12.75">
      <c r="B34" s="156"/>
      <c r="C34" s="192" t="s">
        <v>59</v>
      </c>
      <c r="D34" s="190"/>
      <c r="E34" s="173">
        <v>0</v>
      </c>
      <c r="F34" s="159"/>
    </row>
    <row r="35" spans="2:6" ht="12.75">
      <c r="B35" s="156"/>
      <c r="C35" s="192" t="s">
        <v>60</v>
      </c>
      <c r="D35" s="190"/>
      <c r="E35" s="173">
        <v>0</v>
      </c>
      <c r="F35" s="159"/>
    </row>
    <row r="36" spans="2:6" ht="12.75">
      <c r="B36" s="156"/>
      <c r="C36" s="192" t="s">
        <v>61</v>
      </c>
      <c r="D36" s="190"/>
      <c r="E36" s="173">
        <v>0</v>
      </c>
      <c r="F36" s="159"/>
    </row>
    <row r="37" spans="2:6" ht="12.75">
      <c r="B37" s="156"/>
      <c r="C37" s="192" t="s">
        <v>62</v>
      </c>
      <c r="D37" s="190"/>
      <c r="E37" s="173">
        <v>0</v>
      </c>
      <c r="F37" s="159"/>
    </row>
    <row r="38" spans="2:6" ht="12.75">
      <c r="B38" s="156"/>
      <c r="C38" s="170" t="s">
        <v>63</v>
      </c>
      <c r="D38" s="190"/>
      <c r="E38" s="173">
        <v>0</v>
      </c>
      <c r="F38" s="159"/>
    </row>
    <row r="39" spans="2:6" ht="12.75">
      <c r="B39" s="156" t="s">
        <v>64</v>
      </c>
      <c r="C39" s="197" t="s">
        <v>65</v>
      </c>
      <c r="D39" s="190"/>
      <c r="E39" s="159"/>
      <c r="F39" s="167">
        <v>0</v>
      </c>
    </row>
    <row r="40" spans="2:6" ht="12.75">
      <c r="B40" s="156" t="s">
        <v>66</v>
      </c>
      <c r="C40" s="197" t="s">
        <v>67</v>
      </c>
      <c r="D40" s="190"/>
      <c r="E40" s="159"/>
      <c r="F40" s="167">
        <v>0</v>
      </c>
    </row>
    <row r="41" spans="2:6" ht="12.75">
      <c r="B41" s="156" t="s">
        <v>68</v>
      </c>
      <c r="C41" s="197" t="s">
        <v>404</v>
      </c>
      <c r="D41" s="190"/>
      <c r="E41" s="159"/>
      <c r="F41" s="167">
        <v>0</v>
      </c>
    </row>
    <row r="42" spans="2:6" ht="12.75">
      <c r="B42" s="156" t="s">
        <v>69</v>
      </c>
      <c r="C42" s="197" t="s">
        <v>70</v>
      </c>
      <c r="D42" s="190"/>
      <c r="E42" s="159"/>
      <c r="F42" s="167">
        <v>0</v>
      </c>
    </row>
    <row r="43" spans="2:6" ht="12.75" customHeight="1">
      <c r="B43" s="156" t="s">
        <v>71</v>
      </c>
      <c r="C43" s="198" t="s">
        <v>405</v>
      </c>
      <c r="D43" s="198"/>
      <c r="E43" s="181"/>
      <c r="F43" s="191">
        <f>SUM(E44:E47)</f>
        <v>0</v>
      </c>
    </row>
    <row r="44" spans="2:6" ht="12.75">
      <c r="B44" s="156"/>
      <c r="C44" s="170" t="s">
        <v>72</v>
      </c>
      <c r="D44" s="190"/>
      <c r="E44" s="173">
        <v>0</v>
      </c>
      <c r="F44" s="159"/>
    </row>
    <row r="45" spans="2:6" ht="12.75">
      <c r="B45" s="156"/>
      <c r="C45" s="170" t="s">
        <v>73</v>
      </c>
      <c r="D45" s="190"/>
      <c r="E45" s="173">
        <v>0</v>
      </c>
      <c r="F45" s="159"/>
    </row>
    <row r="46" spans="2:6" ht="12.75">
      <c r="B46" s="156"/>
      <c r="C46" s="170" t="s">
        <v>74</v>
      </c>
      <c r="D46" s="190"/>
      <c r="E46" s="173">
        <v>0</v>
      </c>
      <c r="F46" s="159"/>
    </row>
    <row r="47" spans="2:6" ht="12.75">
      <c r="B47" s="156"/>
      <c r="C47" s="170" t="s">
        <v>75</v>
      </c>
      <c r="D47" s="190"/>
      <c r="E47" s="173">
        <v>0</v>
      </c>
      <c r="F47" s="159"/>
    </row>
    <row r="48" spans="2:6" ht="12.75">
      <c r="B48" s="156" t="s">
        <v>76</v>
      </c>
      <c r="C48" s="197" t="s">
        <v>406</v>
      </c>
      <c r="D48" s="190"/>
      <c r="E48" s="173"/>
      <c r="F48" s="167">
        <v>0</v>
      </c>
    </row>
    <row r="49" spans="2:6" ht="12.75">
      <c r="B49" s="156" t="s">
        <v>77</v>
      </c>
      <c r="C49" s="197" t="s">
        <v>78</v>
      </c>
      <c r="D49" s="190"/>
      <c r="E49" s="173"/>
      <c r="F49" s="167">
        <f>E50+E51+E52</f>
        <v>0</v>
      </c>
    </row>
    <row r="50" spans="2:6" ht="12.75">
      <c r="B50" s="156"/>
      <c r="C50" s="170" t="s">
        <v>79</v>
      </c>
      <c r="D50" s="190"/>
      <c r="E50" s="173">
        <f>4%*(E22+E23+E24+E25+E26+E34+E35+E36+E46+E47)</f>
        <v>0</v>
      </c>
      <c r="F50" s="159"/>
    </row>
    <row r="51" spans="2:6" ht="12.75">
      <c r="B51" s="156"/>
      <c r="C51" s="170" t="s">
        <v>80</v>
      </c>
      <c r="D51" s="190"/>
      <c r="E51" s="173">
        <f>2%*E27</f>
        <v>0</v>
      </c>
      <c r="F51" s="159"/>
    </row>
    <row r="52" spans="2:6" ht="12.75">
      <c r="B52" s="156"/>
      <c r="C52" s="170" t="s">
        <v>81</v>
      </c>
      <c r="D52" s="190"/>
      <c r="E52" s="173">
        <f>4%*E28+4%*E29+5%*E37</f>
        <v>0</v>
      </c>
      <c r="F52" s="159"/>
    </row>
    <row r="53" spans="2:6" ht="12.75">
      <c r="B53" s="156" t="s">
        <v>82</v>
      </c>
      <c r="C53" s="197" t="s">
        <v>83</v>
      </c>
      <c r="D53" s="190"/>
      <c r="E53" s="181"/>
      <c r="F53" s="167">
        <f>SUM(E54:E63)</f>
        <v>0</v>
      </c>
    </row>
    <row r="54" spans="2:6" ht="12.75">
      <c r="B54" s="156"/>
      <c r="C54" s="199" t="s">
        <v>84</v>
      </c>
      <c r="D54" s="190"/>
      <c r="E54" s="173">
        <f>22%*F10</f>
        <v>0</v>
      </c>
      <c r="F54" s="159"/>
    </row>
    <row r="55" spans="2:6" ht="12.75">
      <c r="B55" s="156"/>
      <c r="C55" s="192" t="s">
        <v>85</v>
      </c>
      <c r="D55" s="200"/>
      <c r="E55" s="173">
        <f>22%*F13</f>
        <v>0</v>
      </c>
      <c r="F55" s="159"/>
    </row>
    <row r="56" spans="2:6" ht="12.75">
      <c r="B56" s="156"/>
      <c r="C56" s="192" t="s">
        <v>86</v>
      </c>
      <c r="D56" s="200"/>
      <c r="E56" s="173">
        <f>22%*F14</f>
        <v>0</v>
      </c>
      <c r="F56" s="159"/>
    </row>
    <row r="57" spans="2:6" ht="12.75">
      <c r="B57" s="156"/>
      <c r="C57" s="192" t="s">
        <v>87</v>
      </c>
      <c r="D57" s="200"/>
      <c r="E57" s="173">
        <f>22%*F17</f>
        <v>0</v>
      </c>
      <c r="F57" s="159"/>
    </row>
    <row r="58" spans="2:6" ht="12.75">
      <c r="B58" s="156"/>
      <c r="C58" s="192" t="s">
        <v>88</v>
      </c>
      <c r="D58" s="200"/>
      <c r="E58" s="173">
        <f>22%*F18</f>
        <v>0</v>
      </c>
      <c r="F58" s="159"/>
    </row>
    <row r="59" spans="2:6" ht="12.75">
      <c r="B59" s="156"/>
      <c r="C59" s="192" t="s">
        <v>89</v>
      </c>
      <c r="D59" s="200"/>
      <c r="E59" s="173">
        <f>22%*F20</f>
        <v>0</v>
      </c>
      <c r="F59" s="159"/>
    </row>
    <row r="60" spans="2:6" ht="12.75">
      <c r="B60" s="156"/>
      <c r="C60" s="170" t="s">
        <v>90</v>
      </c>
      <c r="D60" s="200"/>
      <c r="E60" s="173">
        <f>22%*(F21+E34+E35+E36+E37+E46+E47+F49)</f>
        <v>0</v>
      </c>
      <c r="F60" s="159"/>
    </row>
    <row r="61" spans="2:6" ht="12.75">
      <c r="B61" s="156"/>
      <c r="C61" s="170" t="s">
        <v>91</v>
      </c>
      <c r="D61" s="200"/>
      <c r="E61" s="173">
        <f>22%*F40</f>
        <v>0</v>
      </c>
      <c r="F61" s="159"/>
    </row>
    <row r="62" spans="2:6" ht="12.75">
      <c r="B62" s="156"/>
      <c r="C62" s="201" t="s">
        <v>407</v>
      </c>
      <c r="D62" s="159"/>
      <c r="E62" s="173">
        <f>22%*(E44+E45)</f>
        <v>0</v>
      </c>
      <c r="F62" s="159"/>
    </row>
    <row r="63" spans="2:6" ht="12.75">
      <c r="B63" s="156"/>
      <c r="C63" s="199" t="s">
        <v>92</v>
      </c>
      <c r="D63" s="190"/>
      <c r="E63" s="173">
        <f>22%*F48</f>
        <v>0</v>
      </c>
      <c r="F63" s="159"/>
    </row>
    <row r="64" spans="2:6" ht="12.75">
      <c r="B64" s="202"/>
      <c r="C64" s="203"/>
      <c r="D64" s="204" t="s">
        <v>93</v>
      </c>
      <c r="E64" s="203"/>
      <c r="F64" s="205">
        <f>F13+F14+F17+F18+F19+F20+F21+F30+F31+F32+F39+F40+F41+F42+F43+F48+F49+F53</f>
        <v>0</v>
      </c>
    </row>
    <row r="65" spans="2:6" ht="15.75">
      <c r="B65" s="206"/>
      <c r="C65" s="207"/>
      <c r="D65" s="208" t="s">
        <v>94</v>
      </c>
      <c r="E65" s="207"/>
      <c r="F65" s="209">
        <f>F10+F64</f>
        <v>0</v>
      </c>
    </row>
  </sheetData>
  <sheetProtection/>
  <mergeCells count="8">
    <mergeCell ref="B2:F2"/>
    <mergeCell ref="C5:D5"/>
    <mergeCell ref="C6:D6"/>
    <mergeCell ref="C9:D9"/>
    <mergeCell ref="B10:D10"/>
    <mergeCell ref="C43:D43"/>
    <mergeCell ref="C32:D32"/>
    <mergeCell ref="C21:D2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110" zoomScaleNormal="110" zoomScalePageLayoutView="0" workbookViewId="0" topLeftCell="A1">
      <selection activeCell="K16" sqref="K16"/>
    </sheetView>
  </sheetViews>
  <sheetFormatPr defaultColWidth="8.7109375" defaultRowHeight="12.75"/>
  <cols>
    <col min="1" max="1" width="18.00390625" style="30" customWidth="1"/>
    <col min="2" max="2" width="21.140625" style="30" customWidth="1"/>
    <col min="3" max="3" width="18.8515625" style="30" customWidth="1"/>
    <col min="4" max="4" width="16.28125" style="30" customWidth="1"/>
    <col min="5" max="5" width="2.57421875" style="30" customWidth="1"/>
    <col min="6" max="6" width="9.8515625" style="30" customWidth="1"/>
    <col min="7" max="7" width="16.140625" style="30" customWidth="1"/>
    <col min="8" max="10" width="8.7109375" style="30" customWidth="1"/>
    <col min="11" max="11" width="14.7109375" style="30" bestFit="1" customWidth="1"/>
    <col min="12" max="16384" width="8.7109375" style="30" customWidth="1"/>
  </cols>
  <sheetData>
    <row r="1" spans="1:7" ht="24" customHeight="1">
      <c r="A1" s="28"/>
      <c r="B1" s="28"/>
      <c r="C1" s="28"/>
      <c r="D1" s="28"/>
      <c r="E1" s="28"/>
      <c r="F1" s="28"/>
      <c r="G1" s="29"/>
    </row>
    <row r="2" spans="1:7" ht="57" customHeight="1">
      <c r="A2" s="31" t="s">
        <v>409</v>
      </c>
      <c r="B2" s="32"/>
      <c r="C2" s="32"/>
      <c r="D2" s="32"/>
      <c r="E2" s="32"/>
      <c r="F2" s="32"/>
      <c r="G2" s="33"/>
    </row>
    <row r="3" spans="1:7" ht="15">
      <c r="A3" s="28"/>
      <c r="B3" s="28"/>
      <c r="C3" s="28"/>
      <c r="D3" s="28"/>
      <c r="E3" s="28"/>
      <c r="F3" s="28"/>
      <c r="G3" s="28"/>
    </row>
    <row r="4" spans="1:7" ht="12" customHeight="1">
      <c r="A4" s="28"/>
      <c r="B4" s="28"/>
      <c r="C4" s="28"/>
      <c r="D4" s="28"/>
      <c r="E4" s="28"/>
      <c r="F4" s="28"/>
      <c r="G4" s="28"/>
    </row>
    <row r="5" spans="1:7" ht="30" customHeight="1">
      <c r="A5" s="34" t="s">
        <v>95</v>
      </c>
      <c r="B5" s="151"/>
      <c r="C5" s="152"/>
      <c r="D5" s="152"/>
      <c r="E5" s="152"/>
      <c r="F5" s="152"/>
      <c r="G5" s="153"/>
    </row>
    <row r="6" spans="1:7" ht="27" customHeight="1">
      <c r="A6" s="34" t="s">
        <v>96</v>
      </c>
      <c r="B6" s="151"/>
      <c r="C6" s="152"/>
      <c r="D6" s="152"/>
      <c r="E6" s="152"/>
      <c r="F6" s="152"/>
      <c r="G6" s="153"/>
    </row>
    <row r="7" spans="1:7" ht="27" customHeight="1">
      <c r="A7" s="34" t="s">
        <v>97</v>
      </c>
      <c r="B7" s="35"/>
      <c r="C7" s="36"/>
      <c r="D7" s="36"/>
      <c r="E7" s="36"/>
      <c r="F7" s="36"/>
      <c r="G7" s="36"/>
    </row>
    <row r="8" spans="1:7" ht="27" customHeight="1">
      <c r="A8" s="34" t="s">
        <v>98</v>
      </c>
      <c r="B8" s="37"/>
      <c r="C8" s="38"/>
      <c r="D8" s="36"/>
      <c r="E8" s="36"/>
      <c r="F8" s="36"/>
      <c r="G8" s="36"/>
    </row>
    <row r="9" spans="1:7" ht="4.5" customHeight="1">
      <c r="A9" s="28"/>
      <c r="B9" s="39"/>
      <c r="C9" s="28"/>
      <c r="D9" s="28"/>
      <c r="E9" s="28"/>
      <c r="F9" s="28"/>
      <c r="G9" s="28"/>
    </row>
    <row r="10" spans="1:7" ht="39.75" customHeight="1">
      <c r="A10" s="154" t="s">
        <v>99</v>
      </c>
      <c r="B10" s="155"/>
      <c r="C10" s="40"/>
      <c r="D10" s="41" t="s">
        <v>100</v>
      </c>
      <c r="E10" s="42"/>
      <c r="F10" s="43" t="s">
        <v>101</v>
      </c>
      <c r="G10" s="44"/>
    </row>
    <row r="11" spans="1:7" ht="25.5" customHeight="1">
      <c r="A11" s="45" t="s">
        <v>102</v>
      </c>
      <c r="B11" s="46"/>
      <c r="C11" s="47"/>
      <c r="D11" s="48"/>
      <c r="E11" s="49"/>
      <c r="F11" s="35"/>
      <c r="G11" s="50"/>
    </row>
    <row r="12" spans="1:7" ht="25.5" customHeight="1">
      <c r="A12" s="45" t="s">
        <v>103</v>
      </c>
      <c r="B12" s="47"/>
      <c r="C12" s="46"/>
      <c r="D12" s="48"/>
      <c r="E12" s="49"/>
      <c r="F12" s="35"/>
      <c r="G12" s="50"/>
    </row>
    <row r="13" spans="1:7" ht="25.5" customHeight="1">
      <c r="A13" s="45" t="s">
        <v>104</v>
      </c>
      <c r="B13" s="47"/>
      <c r="C13" s="46"/>
      <c r="D13" s="48"/>
      <c r="E13" s="49"/>
      <c r="F13" s="35"/>
      <c r="G13" s="50"/>
    </row>
    <row r="14" spans="1:11" ht="25.5" customHeight="1">
      <c r="A14" s="45" t="s">
        <v>105</v>
      </c>
      <c r="B14" s="47"/>
      <c r="C14" s="46"/>
      <c r="D14" s="48"/>
      <c r="E14" s="49"/>
      <c r="F14" s="35"/>
      <c r="G14" s="50"/>
      <c r="K14" s="51"/>
    </row>
    <row r="15" spans="1:11" ht="25.5" customHeight="1">
      <c r="A15" s="45" t="s">
        <v>106</v>
      </c>
      <c r="B15" s="47"/>
      <c r="C15" s="46"/>
      <c r="D15" s="48"/>
      <c r="E15" s="49"/>
      <c r="F15" s="35"/>
      <c r="G15" s="50"/>
      <c r="K15" s="51"/>
    </row>
    <row r="16" spans="1:11" ht="25.5" customHeight="1">
      <c r="A16" s="45" t="s">
        <v>107</v>
      </c>
      <c r="B16" s="47"/>
      <c r="C16" s="46"/>
      <c r="D16" s="48"/>
      <c r="E16" s="49"/>
      <c r="F16" s="35"/>
      <c r="G16" s="50"/>
      <c r="K16" s="51"/>
    </row>
    <row r="17" spans="1:11" ht="34.5" customHeight="1">
      <c r="A17" s="151" t="s">
        <v>108</v>
      </c>
      <c r="B17" s="152"/>
      <c r="C17" s="153"/>
      <c r="D17" s="48"/>
      <c r="E17" s="49"/>
      <c r="F17" s="35"/>
      <c r="G17" s="52"/>
      <c r="K17" s="51"/>
    </row>
    <row r="18" spans="1:7" ht="25.5" customHeight="1">
      <c r="A18" s="53" t="s">
        <v>109</v>
      </c>
      <c r="B18" s="54"/>
      <c r="C18" s="54"/>
      <c r="D18" s="55"/>
      <c r="E18" s="55"/>
      <c r="F18" s="56" t="s">
        <v>110</v>
      </c>
      <c r="G18" s="57">
        <f>SUM($G$11:$G17)</f>
        <v>0</v>
      </c>
    </row>
    <row r="19" spans="1:7" ht="7.5" customHeight="1">
      <c r="A19" s="28"/>
      <c r="C19" s="28"/>
      <c r="D19" s="28"/>
      <c r="E19" s="28"/>
      <c r="F19" s="28"/>
      <c r="G19" s="28"/>
    </row>
    <row r="20" spans="1:7" ht="27.75" customHeight="1">
      <c r="A20" s="147" t="s">
        <v>111</v>
      </c>
      <c r="B20" s="147"/>
      <c r="C20" s="147"/>
      <c r="D20" s="144"/>
      <c r="E20" s="145"/>
      <c r="F20" s="145"/>
      <c r="G20" s="146"/>
    </row>
    <row r="21" spans="1:7" ht="18" customHeight="1">
      <c r="A21" s="147" t="s">
        <v>112</v>
      </c>
      <c r="B21" s="147"/>
      <c r="C21" s="147"/>
      <c r="D21" s="144"/>
      <c r="E21" s="145"/>
      <c r="F21" s="145"/>
      <c r="G21" s="146"/>
    </row>
    <row r="22" spans="1:7" ht="62.25" customHeight="1">
      <c r="A22" s="148" t="s">
        <v>113</v>
      </c>
      <c r="B22" s="148"/>
      <c r="C22" s="148"/>
      <c r="D22" s="148"/>
      <c r="E22" s="148"/>
      <c r="F22" s="148"/>
      <c r="G22" s="148"/>
    </row>
    <row r="23" spans="1:7" ht="51" customHeight="1">
      <c r="A23" s="149" t="s">
        <v>114</v>
      </c>
      <c r="B23" s="149"/>
      <c r="C23" s="150" t="s">
        <v>115</v>
      </c>
      <c r="D23" s="150"/>
      <c r="E23" s="150"/>
      <c r="F23" s="150"/>
      <c r="G23" s="150"/>
    </row>
    <row r="24" spans="1:2" ht="14.25" customHeight="1">
      <c r="A24" s="58"/>
      <c r="B24" s="58"/>
    </row>
    <row r="25" ht="14.25" customHeight="1"/>
  </sheetData>
  <sheetProtection/>
  <mergeCells count="11">
    <mergeCell ref="B5:G5"/>
    <mergeCell ref="B6:G6"/>
    <mergeCell ref="A10:B10"/>
    <mergeCell ref="A17:C17"/>
    <mergeCell ref="A20:C20"/>
    <mergeCell ref="D20:G20"/>
    <mergeCell ref="A21:C21"/>
    <mergeCell ref="D21:G21"/>
    <mergeCell ref="A22:G22"/>
    <mergeCell ref="A23:B23"/>
    <mergeCell ref="C23:G23"/>
  </mergeCells>
  <printOptions horizontalCentered="1"/>
  <pageMargins left="0" right="0" top="0.2755905511811024" bottom="0.2755905511811024"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ISPRA (IT)</dc:creator>
  <cp:keywords/>
  <dc:description/>
  <cp:lastModifiedBy>VINCENZO PUCA</cp:lastModifiedBy>
  <dcterms:created xsi:type="dcterms:W3CDTF">2015-03-04T14:03:51Z</dcterms:created>
  <dcterms:modified xsi:type="dcterms:W3CDTF">2023-03-13T09:45:33Z</dcterms:modified>
  <cp:category/>
  <cp:version/>
  <cp:contentType/>
  <cp:contentStatus/>
</cp:coreProperties>
</file>