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116" windowHeight="8148" tabRatio="256" activeTab="0"/>
  </bookViews>
  <sheets>
    <sheet name="Lavori" sheetId="1" r:id="rId1"/>
    <sheet name="Opere incompiute" sheetId="2" r:id="rId2"/>
  </sheets>
  <definedNames>
    <definedName name="Excel_BuiltIn__FilterDatabase" localSheetId="0">'Lavori'!$B$30:$D$31</definedName>
  </definedNames>
  <calcPr fullCalcOnLoad="1"/>
</workbook>
</file>

<file path=xl/sharedStrings.xml><?xml version="1.0" encoding="utf-8"?>
<sst xmlns="http://schemas.openxmlformats.org/spreadsheetml/2006/main" count="1187" uniqueCount="467">
  <si>
    <t>Allegato I - Scheda D</t>
  </si>
  <si>
    <t>ELENCO DEGLI INTERVENTI DEL PROGRAMMA</t>
  </si>
  <si>
    <t>D.G. 50.08</t>
  </si>
  <si>
    <t>STIMA DEI COSTI DELL'INTERVENTO (8)</t>
  </si>
  <si>
    <t>Intervento aggiunto o variato
a seguito di modifica
programma (12)</t>
  </si>
  <si>
    <t>Cod. Int. Amm.ne (2)</t>
  </si>
  <si>
    <t>CUP</t>
  </si>
  <si>
    <t>Annualità nella quale si prevede di dare avvio alla procedura di affidamento</t>
  </si>
  <si>
    <t>Responsabile del procedimento (4)</t>
  </si>
  <si>
    <t>Lotto funzionale (5)</t>
  </si>
  <si>
    <t>Lavoro complesso (6)</t>
  </si>
  <si>
    <t>Codice istat</t>
  </si>
  <si>
    <t>Localizzazione - codice NUTS</t>
  </si>
  <si>
    <t>Tipologia</t>
  </si>
  <si>
    <t>Settore e sottosettore intervento</t>
  </si>
  <si>
    <t>Descrizione dell'intervento</t>
  </si>
  <si>
    <t xml:space="preserve">Livello di priorità (7) </t>
  </si>
  <si>
    <t>primo anno</t>
  </si>
  <si>
    <t>secondo anno</t>
  </si>
  <si>
    <t>terzo anno</t>
  </si>
  <si>
    <t>Costi su annualità successiva</t>
  </si>
  <si>
    <t>Importo complessivo</t>
  </si>
  <si>
    <t>Valore degli eventuali immobili di cui alla scheda C collegati all'intervento (10)</t>
  </si>
  <si>
    <t>Scadenza temporale ultima per l'utilizzo dell'eventuale finanziamento derivante da contrazione di mutuo</t>
  </si>
  <si>
    <t>Apporto di capitale privato (11)</t>
  </si>
  <si>
    <t>Importo</t>
  </si>
  <si>
    <t>tipologia</t>
  </si>
  <si>
    <t>si/no</t>
  </si>
  <si>
    <t>Tabella D.1</t>
  </si>
  <si>
    <t>Tabella D.2</t>
  </si>
  <si>
    <t>Tabella D.3</t>
  </si>
  <si>
    <t>ereditato dalla scheda C</t>
  </si>
  <si>
    <t>data</t>
  </si>
  <si>
    <t>Tabella D.4</t>
  </si>
  <si>
    <t>Tabella D.5</t>
  </si>
  <si>
    <t>NO</t>
  </si>
  <si>
    <t>L 80011990639 2023  50802</t>
  </si>
  <si>
    <t>TORRE DEL GRECO - Ripristino scogliera</t>
  </si>
  <si>
    <t>L 80011990639 2023  50803</t>
  </si>
  <si>
    <t>TORRE DEL GRECO - Rinforzo scogliera</t>
  </si>
  <si>
    <t>L 80011990639 2023  50804</t>
  </si>
  <si>
    <t>VILLA FAVORITA - Ripristino scogliera</t>
  </si>
  <si>
    <t>VILLA FAVORITA - Rinforzo scogliera</t>
  </si>
  <si>
    <t xml:space="preserve">PIANO DI SORRENTO - Ripristino Scogliera sopraflutto - conoide e struttura in ferro     </t>
  </si>
  <si>
    <t>MASSA LUBRENSE - Rifiorimento Scogliera  e conoide testata</t>
  </si>
  <si>
    <t xml:space="preserve">Intervento aggiunto o variato
a seguito di modifica
programma (12)
</t>
  </si>
  <si>
    <t>no</t>
  </si>
  <si>
    <t>ITF33</t>
  </si>
  <si>
    <t>D.G. 50.15</t>
  </si>
  <si>
    <t>si</t>
  </si>
  <si>
    <t>Settore 05 sottosettore 33</t>
  </si>
  <si>
    <t>D.G. 50.17</t>
  </si>
  <si>
    <t>Cod. Int. Amm.ne (2</t>
  </si>
  <si>
    <t>03</t>
  </si>
  <si>
    <t>ITF31</t>
  </si>
  <si>
    <t>US 60.06</t>
  </si>
  <si>
    <t>Valore degli eventuali immobili di cui alla scheda C collegati all'intervento (10)
ereditato dalla scheda C</t>
  </si>
  <si>
    <t>tipologia
Tabella D.4</t>
  </si>
  <si>
    <t>D.G. 50.07</t>
  </si>
  <si>
    <t>dott. Francesco Paolo De Felice</t>
  </si>
  <si>
    <t>Lavori di manutenzione straordinaria delle strutture del Centro di Incremento Ippico Regionale di Santa Maria Capua Vetere</t>
  </si>
  <si>
    <t>03= realizzazione di lavori pubblici (opere e impiantistica)</t>
  </si>
  <si>
    <t>Liliana Di Fiore</t>
  </si>
  <si>
    <t>Intervento di restauro conservatorio San Pietro a Majella di Napoli</t>
  </si>
  <si>
    <t>PROGRAMMA TRIENNALE DEI LAVORI PUBBLICI</t>
  </si>
  <si>
    <t>L 80011990639 2023  50702</t>
  </si>
  <si>
    <t>L 80011990639 2024  50703</t>
  </si>
  <si>
    <t xml:space="preserve">Intervento aggiunto o variato a seguito di modifica programma (12) </t>
  </si>
  <si>
    <t>Scadenza temporale ultima per l'utilizzo dell'eventuale finanziamento derivante da contrazione di mutuo data</t>
  </si>
  <si>
    <t>L 80011990639 2023  60603</t>
  </si>
  <si>
    <t>Da nominare</t>
  </si>
  <si>
    <t>L 80011990639 2023  51510</t>
  </si>
  <si>
    <t>L 80011990639 2023  51511</t>
  </si>
  <si>
    <t>L 80011990639 2023  51512</t>
  </si>
  <si>
    <t>L 80011990639 2023  51513</t>
  </si>
  <si>
    <t>ACCORDO QUADRO AI SENSI DELL'ART. 54 DEL D. LGS. 50/2016 DIVISI IN 2 LOTTI TERRITORIALI, PER LAVORI DI MANUTENZIONE DI NATURA IMPIANTISTICA ED EDILE PER L' ADEGUAMENTO DEI CENTRI PER L'IMPIEGO  SITI REGIONE CAMPANIA. LOTTO 3 (SA-BN)</t>
  </si>
  <si>
    <t>ACCORDO QUADRO AI SENSI DELL'ART. 54 DEL D. LGS. 50/2016 DIVISI IN 2 LOTTI TERRITORIALI, PER LAVORI DI MANUTENZIONE DI NATURA IMPIANTISTICA ED EDILE PER L' ADEGUAMENTO DEI CENTRI PER L'IMPIEGO  SITI REGIONE CAMPANIA. LOTTO 4 (CE-AV)</t>
  </si>
  <si>
    <t>ACCORDO QUADRO AI SENSI DELL'ART. 54 DEL D. LGS. 50/2016 DIVISI IN 2 LOTTI TERRITORIALI, PER LAVORI DI MANUTENZIONE DI NATURA IMPIANTISTICA ED EDILE PER L' ADEGUAMENTO DEI CENTRI PER L'IMPIEGO  SITI REGIONE CAMPANIA. LOTTO 1 (NA1)</t>
  </si>
  <si>
    <t>ACCORDO QUADRO AI SENSI DELL'ART. 54 DEL D. LGS. 50/2016 DIVISI IN 2 LOTTI TERRITORIALI, PER LAVORI DI MANUTENZIONE DI NATURA IMPIANTISTICA ED EDILE PER L' ADEGUAMENTO DEI CENTRI PER L'IMPIEGO  SITI REGIONE CAMPANIA. LOTTO 2 (NA2)</t>
  </si>
  <si>
    <t>L 80011990639 2023  50805</t>
  </si>
  <si>
    <t>L 80011990639 2023  50819</t>
  </si>
  <si>
    <t>L 80011990639 2023  50824</t>
  </si>
  <si>
    <t>B19J21001460003</t>
  </si>
  <si>
    <t>ITF31
ITF32
ITF33</t>
  </si>
  <si>
    <t>Infrastutture Ambientali e risorse idriche</t>
  </si>
  <si>
    <t>Conduzione, Miglioramento e Potenziamnto della rete di distribuzione delle acque per usi civici ed annessa gestione operativa dell'acquedotto campano ambiti distrettuali Napoli - Caserta - Alto Calore Irpino (Benevento)</t>
  </si>
  <si>
    <t>Codice Unico Intervento - CUI (1)</t>
  </si>
  <si>
    <t>2023-25</t>
  </si>
  <si>
    <t>D.G. 50.04.09</t>
  </si>
  <si>
    <t>B59J16003160001</t>
  </si>
  <si>
    <t>Ing. Roberta Santaniello</t>
  </si>
  <si>
    <t>065</t>
  </si>
  <si>
    <t>ITF35</t>
  </si>
  <si>
    <t>Infrastrutture sociali/sanitario</t>
  </si>
  <si>
    <t>Realizzazione nuovo c.o. San Giovanni di Dio e Ruggi d'Aragona</t>
  </si>
  <si>
    <t>massima</t>
  </si>
  <si>
    <t>L 80011990639 2023  50401</t>
  </si>
  <si>
    <t>da nominare</t>
  </si>
  <si>
    <t>Accordo Quadro, ai sensi dell'art. 54 del D.Lgs. 50/2016 per lavori, urgenti e non urgenti, anche di piccola entità, necessari per la manutenzione  ed adeguamento degli impianti di videosorveglianza, degli immobili di proprietà o in disponibilità dell’Amministrazione Regionale</t>
  </si>
  <si>
    <t xml:space="preserve"> Lavori di manutenzione di natura edile di adeguamento degli edifici di proprietà o in disponibilità dell’Amministrazione Regionale ubicati siti nelle Città di Benevento e Provincia, Città di Caserta e Provincia. </t>
  </si>
  <si>
    <t xml:space="preserve"> Lavori di manutenzione di natura edile di adeguamento degli edifici di proprietà o in disponibilità dell’Amministrazione Regionale ubicati siti nelle Città di Avellino e Provincia, Città di Salerno e Provincia. </t>
  </si>
  <si>
    <t xml:space="preserve">Accordo quadro ai sensi dell'art. 54 del d. Lgs. 50/2016 per lavori di manutenzione  di natura edile e di adeguamento dell'immobile di  Via Don Bosco 9/E, e degli altri immobili adibiti ad ufficio di Napoli e Provincia  di proprietà o in uso all'amministrazione Regionale.  </t>
  </si>
  <si>
    <t xml:space="preserve">ACCORDO QUADRO BIENNALE AI SENSI DELL'ART. 54 DEL D. LGS. 50/2016 PER LAVORI DI MANUTENZIONE  PER L'EFFICIENTAMENTO ENERGETICO DEGLI EDIFICI DI PROPRIETA' O IN DISPONIBILITA' DELLA GIUNTA REGIONALE DELLA CAMPANIA </t>
  </si>
  <si>
    <t>Accordo Quadro ai sensi dell'art. 54 del D.LGS. 50/2016 per l'esecuzione di interventi  di recinzione bonifica a verde delle aree di proprietà o in uso alla amministrazione regionale.</t>
  </si>
  <si>
    <t xml:space="preserve"> Lavori di manutenzione di natura edile di adeguamento degli edifici di proprietà o in disponibilità dell’Amministrazione Regionale siti nella Città di Napoli. "Palazzo S. Lucia", "Palazzo Armieri" , "Complesso Via Metastasio" e Immobile sito in via De Gasperi.</t>
  </si>
  <si>
    <t xml:space="preserve"> Lavori di manutenzione di natura edile di adeguamento degli edifici di proprietà o in disponibilità dell’Amministrazione Regionale ubicati  nella Città di Napoli. Ist. Paolo Colosimo via S. Teresa degli Scalzi</t>
  </si>
  <si>
    <t xml:space="preserve"> Lavori di manutenzione di natura impiantistica di adeguamento degli edifici di proprietà o in disponibilità dell’Amministrazione Regionale ubicati  su tutto il territorio della Regione Campania</t>
  </si>
  <si>
    <t xml:space="preserve"> Lavori di manutenzione degli impianti antincendio degli edifici di proprietà o in disponibilità dell’Amministrazione Regionale ubicati  su tutto il territorio della Regione Campania</t>
  </si>
  <si>
    <t>Accordo quadro ai sensi dell'art. 54 del d. Lgs. 50/2016 per la manutenzione degli impianti fotovoltaici elettrici,  degli immobili siti su tutto il territorio della regione Campania di proprietà o in uso dell’Amministrazione</t>
  </si>
  <si>
    <t xml:space="preserve">Completamento dei lavori di resatauro conservativo di Villa Episcopio Ravello (SA) </t>
  </si>
  <si>
    <t>CIG 91669148BC</t>
  </si>
  <si>
    <t>Arch. Gennaro D'angelo</t>
  </si>
  <si>
    <t>accordo quadro biennale di natura edile e di adeguamento degli edifici di proprietà o in disponibilità dell'amministrazione regionale ubicati in Napoli alla via P. Metastasio, via De Gasperi, "Palazzo S. Lucia" via S. Lucia 81 e "Palazzo Armieri" via Nuova Marina 19/C;</t>
  </si>
  <si>
    <t>B24J21000080002</t>
  </si>
  <si>
    <t>Geol. Giuseppe d'Errico</t>
  </si>
  <si>
    <t>Accordo quadro ai sensi dell'art. 54 del D.Lgs. 50/2016 per l’affidamento di lavori di manutenzione per l’efficientamento energetico degli edifici di proprietà o in disponibilità della dell’Amministrazione Regionale.</t>
  </si>
  <si>
    <t>B22H21000030002</t>
  </si>
  <si>
    <t xml:space="preserve">Accordo Quadro, ai sensi dell'art. 54 del D.Lgs. 50/2016 per lavori, urgenti e non urgenti, anche di piccola entità, necessari per la manutenzione  ed adeguamento degli impianti di videosorveglianza, degli immobili di proprietà o in disponibilità dell’Amministrazione Regionale. </t>
  </si>
  <si>
    <t>ACCORDO QUADRO AI SENSI DELL'ART. 54 DEL D. LGS. 50/2016 DIVISI IN 2 LOTTI TERRITORIALI, PER LAVORI DI MANUTENZIONE DI NATURA IMPIANTISTICA ED EDILE PER L' ADEGUAMENTO DEI CENTRI PER L'IMPIEGO   SITI REGIONE CAMPANIA. LOTTO 1 (CE-NA)</t>
  </si>
  <si>
    <t>ACCORDO QUADRO AI SENSI DELL'ART. 54 DEL D. LGS. 50/2016 DIVISI IN 2 LOTTI TERRITORIALI, PER LAVORI DI MANUTENZIONE DI NATURA IMPIANTISTICA ED EDILE PER L' ADEGUAMENTO DEI CENTRI PER L'IMPIEGO   SITI REGIONE CAMPANIA. LOTTO 2 (Av-BN-SA)</t>
  </si>
  <si>
    <t>B12H22006940002</t>
  </si>
  <si>
    <t xml:space="preserve">Accordo quadro ai sensi dell'art. 54 del D.Lgs per  avori di manutenzione di natura edile di adeguamento degli edifici di proprietà o in disponibilità dell’Amministrazione Regionale ubicati siti nelle Città di Benevento e Provincia, Città di Caserta e Provincia. </t>
  </si>
  <si>
    <t>CIG 8909980c16</t>
  </si>
  <si>
    <t>Arch. Manduca Pasquale</t>
  </si>
  <si>
    <t xml:space="preserve">ACCORDO QUADRO  AI SENSI DELL'ART. 54 DEL D. LGS. 50/2016 PER LAVORI DI MANUTENZIONE DEGLI IMPIANTI IDRICO SANITARI NEGLI EDIFICI DI PROPRIETA' O IN DISPONIBILITA' DELLA GIUNTA REGIONALE DELLA CAMPANIA </t>
  </si>
  <si>
    <t>CIG 9140483530</t>
  </si>
  <si>
    <t xml:space="preserve">ACCORDO QUADRO  AI SENSI DELL'ART. 54 DEL D. LGS. 50/2016 PER LAVORI DI MANUTENZIONE DEGLI IMPIANTI ANTINCENDIO IN EDIFICI DI PROPRIETA' O IN DISPONIBILITA' DELLA GIUNTA REGIONALE DELLA CAMPANIA </t>
  </si>
  <si>
    <t>CIG 89059649FB</t>
  </si>
  <si>
    <t xml:space="preserve">ACCORDO QUADRO  AI SENSI DELL'ART. 54 DEL D. LGS. 50/2016 PER LAVORI DI MANUTENZIONE DEGLI IMPIANTI ELEVATORI  IN EDIFICI DI PROPRIETA' O IN DISPONIBILITA' DELLA GIUNTA REGIONALE DELLA CAMPANIA </t>
  </si>
  <si>
    <t>CIG: 89475729FD</t>
  </si>
  <si>
    <t>Ing. Luigi Gaglione</t>
  </si>
  <si>
    <t>ACCORDO QUADRO PER L'AFFIDAMENTO DEI SERVIZI DI RIMOZIONE, TRASPORTO E CONFERIMENTO IN SITI DI STOCCAGGIO DEFINITIVO DEI RIFIUTI ABBANDONATI DA IGNOTI SU AREE DI PROPRIETÀ DELLA REGIONE CAMPANIA</t>
  </si>
  <si>
    <t>B22H22003380002</t>
  </si>
  <si>
    <t>Accordo quadro ai sensi dell'art. 54 del d. Lgs. 50/2016 per la manutenzione degli impianti elettrici, termici e di raffrescamento degli immobili siti su tutto il territorio della regione Campania di proprietà o in uso dell’Amministrazione</t>
  </si>
  <si>
    <t>B24J22000220002</t>
  </si>
  <si>
    <t>Accordo Quadro ai sensi dell'art. 54 del D.LGS. 50/2016 per l'esecuzione di interventi di bonifica a verde delle aree di proprietà o in uso alla amministrazione regionale.</t>
  </si>
  <si>
    <t>B42H22010920002</t>
  </si>
  <si>
    <t xml:space="preserve">Lavori di manutenzione straordinaria rguardanti gli archivi siti presso il complesso ex CIAPI </t>
  </si>
  <si>
    <t>L 80011990639 2023  51514</t>
  </si>
  <si>
    <t>L 80011990639 2023  51515</t>
  </si>
  <si>
    <t>L 80011990639 2023  51516</t>
  </si>
  <si>
    <t>L 80011990639 2023  51517</t>
  </si>
  <si>
    <t>L 80011990639 2023  51518</t>
  </si>
  <si>
    <t>L 80011990639 2023  51519</t>
  </si>
  <si>
    <t>L 80011990639 2023  51520</t>
  </si>
  <si>
    <t>L 80011990639 2023  51521</t>
  </si>
  <si>
    <t>L 80011990639 2023  51522</t>
  </si>
  <si>
    <t>L 80011990639 2023  51523</t>
  </si>
  <si>
    <t>L 80011990639 2023  51524</t>
  </si>
  <si>
    <t>L 80011990639 2023  51525</t>
  </si>
  <si>
    <t>L 80011990639 2023  51526</t>
  </si>
  <si>
    <t>L 80011990639 2023  51527</t>
  </si>
  <si>
    <t>L 80011990639 2023  51528</t>
  </si>
  <si>
    <t>L 80011990639 2023  51529</t>
  </si>
  <si>
    <t>L 80011990639 2023  51530</t>
  </si>
  <si>
    <t>L 80011990639 2024  51501</t>
  </si>
  <si>
    <t>L 80011990639 2024  51502</t>
  </si>
  <si>
    <t>L 80011990639 2024  51503</t>
  </si>
  <si>
    <t>L 80011990639 2024  51504</t>
  </si>
  <si>
    <t>L 80011990639 2024  51505</t>
  </si>
  <si>
    <t>L 80011990639 2024  51506</t>
  </si>
  <si>
    <t>L 80011990639 2024  51507</t>
  </si>
  <si>
    <t>L 80011990639 2024  51508</t>
  </si>
  <si>
    <t>L 80011990639 2024  51509</t>
  </si>
  <si>
    <t>L 80011990639 2024  51510</t>
  </si>
  <si>
    <t>D.G. 50.06</t>
  </si>
  <si>
    <t>B46I22000150009</t>
  </si>
  <si>
    <t>ing. Mario Gaeta</t>
  </si>
  <si>
    <t xml:space="preserve">LAVORI DI SISTEMAZIONE IDRAULICA DEL TRATTO TERMINALE DEL COLLETTORE FOGNARIO UBICATO LUNGO LA VIA SCAFATI, NEL COMUNE DI SANT'ANTONIO ABATE </t>
  </si>
  <si>
    <t>MANUTENZIONE STRAORDINARIA PER MESSA IN SICUREZZA (ESCLUSO DISSESTO IDROGEOLOGICO</t>
  </si>
  <si>
    <t xml:space="preserve">INFRASTRUTTURE AMBIENTALI E RISORSE IDRICHE-RISORSE IDRICHE E ACQUE REFLUE </t>
  </si>
  <si>
    <t>L 80011990639 2023  50601</t>
  </si>
  <si>
    <t>D.G. 50.09</t>
  </si>
  <si>
    <t>B61B19001020001</t>
  </si>
  <si>
    <t>Gennaro 
Di Prisco</t>
  </si>
  <si>
    <t>063049</t>
  </si>
  <si>
    <t>RESTAURO</t>
  </si>
  <si>
    <t>ISTRUZIONE, FORMAZIONE E SOSTEGNI PER IL
MERCATO DEL LAVORO</t>
  </si>
  <si>
    <t xml:space="preserve">MEDIA </t>
  </si>
  <si>
    <t>Recupero e riqualificazione del complesso edilizio “Palazzo Penne” 
Casa dell’architettura e del Design</t>
  </si>
  <si>
    <t>L 80011990639 2023  50901</t>
  </si>
  <si>
    <t>Vincenzo Testa</t>
  </si>
  <si>
    <t>15</t>
  </si>
  <si>
    <t>ITF3</t>
  </si>
  <si>
    <t>Piano Nazionale di Ripresa e Resilienza - Missione 6 Componente 1 - Reti di Prossimita' - Accordo Quadro per appalto misto di lavori e servizi tecnici di ingegneria ed architettura per la realizzazione di edifici pubblici quali Case della Comunita', Ospedali delle Comunita' e Centrali Operative Territoriali</t>
  </si>
  <si>
    <t>L 80011990639 2023  60604</t>
  </si>
  <si>
    <t>US 60.06.94 Staff</t>
  </si>
  <si>
    <t>B87B20098990009</t>
  </si>
  <si>
    <t>ing. Mariano Serra</t>
  </si>
  <si>
    <t>vari comuni prov BN e CE</t>
  </si>
  <si>
    <t>ITF32</t>
  </si>
  <si>
    <t>L’UTILIZZO IDROPOTABILE DELLE ACQUE DELL’INVASO DI CAMPOLATTARO E POTENZIAMENTO DELL’ALIMENTAZIONE POTABILE PER L’AREA BENEVENTANA Lotto 1</t>
  </si>
  <si>
    <t>L’UTILIZZO IDROPOTABILE DELLE ACQUE DELL’INVASO DI CAMPOLATTARO E POTENZIAMENTO DELL’ALIMENTAZIONE POTABILE PER L’AREA BENEVENTANA Lotto 2</t>
  </si>
  <si>
    <t>L’UTILIZZO IDROPOTABILE DELLE ACQUE DELL’INVASO DI CAMPOLATTARO E POTENZIAMENTO DELL’ALIMENTAZIONE POTABILE PER L’AREA BENEVENTANA Lotto 3</t>
  </si>
  <si>
    <t>0215
0306</t>
  </si>
  <si>
    <t>L 80011990639 2023  60605</t>
  </si>
  <si>
    <t>L 80011990639 2023  60606</t>
  </si>
  <si>
    <t>L 80011990639 2023  60607</t>
  </si>
  <si>
    <t>Arch. Luciano Marini</t>
  </si>
  <si>
    <t>G49I22000450006</t>
  </si>
  <si>
    <t>L 80011990639 2023  60608</t>
  </si>
  <si>
    <t xml:space="preserve"> ITF35</t>
  </si>
  <si>
    <t>01 01 013</t>
  </si>
  <si>
    <t>Rifacimento e riqualificazione di Piazza Plebiscito sita nel centro storico del Comune di Sanza (SA)</t>
  </si>
  <si>
    <t>B31B04000260006</t>
  </si>
  <si>
    <t>ARCH. GIULIO ESPERO</t>
  </si>
  <si>
    <t>63050 
63052
63066</t>
  </si>
  <si>
    <t>Strada a scorrimento veloce per il collegamento del Vallo di Lauro con l'autostrada Salerno-Caserta (A30)”</t>
  </si>
  <si>
    <t>L 80011990639 2023  60609</t>
  </si>
  <si>
    <t>US 60.06.91</t>
  </si>
  <si>
    <t>800.119.906.39</t>
  </si>
  <si>
    <t>Patrizia Sarno</t>
  </si>
  <si>
    <t>ITF34</t>
  </si>
  <si>
    <t xml:space="preserve">Collegamento A3 (Contursi) - SS 7var (Lioni) - A16 (Grottaminarda) - A14 (Termoli) Tratta campana Strada a scorrimento veloce Lioni-Grottaminarda - Aumento resilienza rete stradale secondaria: Fondovalle Vitulanese - Lioni Grottaminarda – Completamento  Stralcio economico Lotto 2. </t>
  </si>
  <si>
    <t>€ 75.056.668,74 €</t>
  </si>
  <si>
    <t>L 80011990639 2023  60610</t>
  </si>
  <si>
    <t>B61B03000270005</t>
  </si>
  <si>
    <t>B85F23000350001</t>
  </si>
  <si>
    <t>ITF33 Napoli</t>
  </si>
  <si>
    <t>infrastrutture sociali/sanitario</t>
  </si>
  <si>
    <t>Realizzazione del Nuovo Ospedale di Castellammare di Stabia</t>
  </si>
  <si>
    <t>L 80011990639 2024  60601</t>
  </si>
  <si>
    <t>B48H23000730006</t>
  </si>
  <si>
    <t>SI</t>
  </si>
  <si>
    <t>DIFESA DEL SUOLO - MITIGAZIONE DEL RISCHIO IDRAULICO</t>
  </si>
  <si>
    <t>interveto cod RIPR4.1 "Ripistino funzionalità idraulica fiume Sarno" - I Stralcio</t>
  </si>
  <si>
    <t>ING. WILLY PASTORE</t>
  </si>
  <si>
    <t xml:space="preserve">Esecuzione scavi archeologici per la  Realizzazione nuovo c.o. San Giovanni di Dio e Ruggi d'Aragona </t>
  </si>
  <si>
    <t>L 80011990639 2023  50402</t>
  </si>
  <si>
    <t xml:space="preserve">Rosario Manzi </t>
  </si>
  <si>
    <t xml:space="preserve">Costituzione di una società mista pubblico/privata, con maggioranza di partecipazione pubblica nella forma di S.p.A. per la gestione del Sistema della Grande Adduzione Primaria di Interesse Regionale </t>
  </si>
  <si>
    <t>L 80011990639 2025 51701</t>
  </si>
  <si>
    <t>J83J07000220001</t>
  </si>
  <si>
    <t>Risanamento bacino lacustre Lago Patria. Allontanamento dei reflui dal Comune di Giugliano in Campania</t>
  </si>
  <si>
    <t>si intende riprendere l'esecuzione dell'opera una volta reperiti i necessari finanziamenti aggiuntivi</t>
  </si>
  <si>
    <t>regionale</t>
  </si>
  <si>
    <t>cause tecniche: protrarsi di circostanze speciali che hanno determinato la sospensione dei lavori e/o l'esigenza di una variante progettuale</t>
  </si>
  <si>
    <t>N</t>
  </si>
  <si>
    <t>i lavori di realizzazione, avviati, risultano interrotti oltre il termine contrattualmente previsto per l'ultimazione (Art. 1 c.2, lettera a), DM 42/2013)</t>
  </si>
  <si>
    <t xml:space="preserve"> prevista in progetto</t>
  </si>
  <si>
    <t>S</t>
  </si>
  <si>
    <t>Tabella B.1</t>
  </si>
  <si>
    <t>tabella B.2</t>
  </si>
  <si>
    <t>tabella B.3</t>
  </si>
  <si>
    <t>S/N</t>
  </si>
  <si>
    <t>Tabella B.4</t>
  </si>
  <si>
    <t>tabella B.5</t>
  </si>
  <si>
    <t>Descrizione dell'opera</t>
  </si>
  <si>
    <t>Determinazione dell'amministrazione</t>
  </si>
  <si>
    <t>ambito di interesse dell'opera</t>
  </si>
  <si>
    <t>anno ultimo QE approvato</t>
  </si>
  <si>
    <t>Importo complessivo dell'intervento (2)</t>
  </si>
  <si>
    <t xml:space="preserve">Importo complessivo dei lavori </t>
  </si>
  <si>
    <t>Oneri necessari perl'ultimazione dei lavori</t>
  </si>
  <si>
    <t>Importo ultimo SAL</t>
  </si>
  <si>
    <t>Percentuale avanzamento lavori (%) (3)</t>
  </si>
  <si>
    <t>Causa per la quale l'opera è incompiuta</t>
  </si>
  <si>
    <t>l'opera è fruibile anche parzialemente dalla collettività pur essendo incompiuta</t>
  </si>
  <si>
    <t>Stato di realizzazione ex comma 2 dell' art.1 del DM 42/ 2013</t>
  </si>
  <si>
    <t>possibile utilizzo ridimendìsionato dell'opera</t>
  </si>
  <si>
    <t>destinazione d'uso</t>
  </si>
  <si>
    <t>Cessione a titolo di corrispettivo per la realizzazione di un'altra opera pubblica ai sensi dell'art.191 del codice  (4)</t>
  </si>
  <si>
    <t>vendita ovvero demolizione (4)</t>
  </si>
  <si>
    <t>Oneri per la rinaturalizzazione, riqualificazione
ed eventuale bonifica del
sito in caso di demolizione</t>
  </si>
  <si>
    <t>Parte di un infrastruttura a rete</t>
  </si>
  <si>
    <t>Note</t>
  </si>
  <si>
    <t>(1) Indica il CUP del progetto di investimento nel quale l'opera incompiuta rientra: è obbligatorio per tutti i progetti avviati dal 1 gennaio 2003</t>
  </si>
  <si>
    <t>(2) Importo riferito all'ultimo quadro economico approvato</t>
  </si>
  <si>
    <t>(3) Percentuale di avanzamento dei lavori rispetto all'ultimo progetto approvato</t>
  </si>
  <si>
    <t>(4)  In caso di vendita l'immobile deve essere riportato nell'elenco di cui alla scheda C; in caso di demolizione l'intervento deve essere riportato fra gli interventi del programma di cui alla scheda D</t>
  </si>
  <si>
    <t xml:space="preserve"> Tabella B.1 </t>
  </si>
  <si>
    <t>a) è stata dichiarata l'insussistenza dell'interesse pubblico al completamento ed alla fruibilità dell'opera</t>
  </si>
  <si>
    <t>b) si intende riprendere l'esecuzione dell'opera per il cui completamento non sono necessari finanziamenti aggiuntivi c) si intende riprendere l'esecuzione dell'opera avendo già reperito i necessari finanziamenti aggiuntivi</t>
  </si>
  <si>
    <t>d) si intende riprendere l'esecuzione dell'opera una volta reperiti i necessari finanziamenti aggiuntivi</t>
  </si>
  <si>
    <t xml:space="preserve"> Tabella B.2 </t>
  </si>
  <si>
    <t>a) nazionale b) regionale</t>
  </si>
  <si>
    <t xml:space="preserve"> Tabella B.3 </t>
  </si>
  <si>
    <t>a) mancanza di fondi</t>
  </si>
  <si>
    <t>b1) cause tecniche: protrarsi di circostanze speciali che hanno determinato la sospensione dei lavori e/o l'esigenza di una variante progettuale</t>
  </si>
  <si>
    <t>b2) cause tecniche: presenza di contenzioso</t>
  </si>
  <si>
    <t>c) sopravvenute nuove norme tecniche o disposizioni di legge</t>
  </si>
  <si>
    <t>d) fallimento, liquidazione coatta  e  concordato   preventivo dell'impresa appaltatrice, risoluzione del contratto,  o recesso dal contratto ai  sensi  delle vigenti  disposizioni  in materia di antimafia e) mancato interesse al completamento  da  parte  della  stazione appaltante,   dell'ente   aggiudicatore o di altro soggetto aggiudicatore</t>
  </si>
  <si>
    <t xml:space="preserve"> Tabella B.4 </t>
  </si>
  <si>
    <t>a) i lavori di realizzazione, avviati, risultano interrotti oltre il termine contrattualmente previsto per l'ultimazione (Art. 1 c.2, lettera a), DM 42/2013)</t>
  </si>
  <si>
    <t>b) i lavori di realizzazione, avviati, risultano interrotti oltre il termine contrattualmente previsto per l'ultimazione non sussistendo allo stato, le condizioni di riavvio degli stessi. (Art. 1 c.2, lettera b), DM 42/2013)</t>
  </si>
  <si>
    <t>c) i lavori di realizzazione, ultimati, non sono stati collaudati nel termine previsto in quanto l'opera non risulta rispondente a tutti i requisiti previsti dal capitolato e dal relativo prospetto esecutivo come accertato nel corso delle operazioni di collaudo. (Art. 1 c.2, lettera c), DM 42/2013)</t>
  </si>
  <si>
    <t xml:space="preserve"> Tabella B.5 </t>
  </si>
  <si>
    <t>a) prevista in progetto</t>
  </si>
  <si>
    <t>b) diversa da quella prevista in progetto</t>
  </si>
  <si>
    <t xml:space="preserve"> Ulteriori dati (campi da compilare resi disponibili in banca dati ma non visualizzate nel Programma triennale). </t>
  </si>
  <si>
    <t>Dimensionamento dell'intervento (unità di misura)</t>
  </si>
  <si>
    <t xml:space="preserve"> unità di misura</t>
  </si>
  <si>
    <t>Dimensionamento dell'intervento (valore)</t>
  </si>
  <si>
    <t>valore</t>
  </si>
  <si>
    <t>L'opera risulta rispondente a tutti i requisiti del capitolato</t>
  </si>
  <si>
    <t>L'opera risulta rispondente a tutti i requisiti dell'ultimo progetto approvato</t>
  </si>
  <si>
    <t>Fonti di finanziamento (se intervento di completamento non incluso in scheda D</t>
  </si>
  <si>
    <t>Sponsorizzazioni</t>
  </si>
  <si>
    <t>Finanza di progetto</t>
  </si>
  <si>
    <t>Costo di Progetto</t>
  </si>
  <si>
    <t>importo</t>
  </si>
  <si>
    <t>Finanziamento assegnato</t>
  </si>
  <si>
    <t>Localizzazione dell'opera (se intervento di completamento non incluso in scheda D o immobile non incluso in scheda C)</t>
  </si>
  <si>
    <t>codice Istat</t>
  </si>
  <si>
    <t>codice regione/provincia/comune</t>
  </si>
  <si>
    <t>codice Nuts</t>
  </si>
  <si>
    <t xml:space="preserve">codice </t>
  </si>
  <si>
    <t>Tipologia e settore dell'intervento (se intervento di completamento non incluso in scheda D</t>
  </si>
  <si>
    <t xml:space="preserve">Tipologia </t>
  </si>
  <si>
    <t>tabella D.1</t>
  </si>
  <si>
    <t>Settore e sottosettore di intervento</t>
  </si>
  <si>
    <t>tabella D.2</t>
  </si>
  <si>
    <t>Tipologia copertura finanziaria</t>
  </si>
  <si>
    <t>Comunitaria</t>
  </si>
  <si>
    <t>SI/No</t>
  </si>
  <si>
    <t xml:space="preserve">Statale </t>
  </si>
  <si>
    <t>Regionale</t>
  </si>
  <si>
    <t>Provinciale</t>
  </si>
  <si>
    <t>comunale</t>
  </si>
  <si>
    <t>altra pubblica</t>
  </si>
  <si>
    <t>Privata</t>
  </si>
  <si>
    <t>L 80011990639 2023  50801</t>
  </si>
  <si>
    <t>B76E23004970002</t>
  </si>
  <si>
    <t>geom. Michele Ginevra</t>
  </si>
  <si>
    <t>Porti di competenza Regionale. Accordo Quadro per l'esecuzione di interventi di verifica e manutenzione delle aree, infrastrutture e dei relativi impianti a servizio degli ambiti portuali destinati al TPL</t>
  </si>
  <si>
    <t>B66E23000020002</t>
  </si>
  <si>
    <t>Porti di competenza regionale. Espletamento della pulizia delle areea terra e a mare e delle infrastrutture degli ambiti portuali destinate al TPL</t>
  </si>
  <si>
    <t>L 80011990639 2024  50805</t>
  </si>
  <si>
    <t>CASAMICCIOLA - Molo di sopraflutto, ripristino scogliera</t>
  </si>
  <si>
    <t>L 80011990639 2024  50806</t>
  </si>
  <si>
    <t>CASAMICCIOLA - Molo di sopraflutto, ripristino funzionale banchina</t>
  </si>
  <si>
    <t>L 80011990639 2024  50807</t>
  </si>
  <si>
    <t>CASAMICCIOLA - Pontile aliscafi, manutenzione straordinaria</t>
  </si>
  <si>
    <t>L 80011990639 2024  50808</t>
  </si>
  <si>
    <t>ISCHIA - Pontile Italia 90, adeguamento strutturale larghezza pontile</t>
  </si>
  <si>
    <t>L 80011990639 2024  50809</t>
  </si>
  <si>
    <t>ISCHIA - Pontile Italia 90,manutenzione straordinaria pontile</t>
  </si>
  <si>
    <t>L 80011990639 2024  50810</t>
  </si>
  <si>
    <t>ISCHIA - Pontile Italia 90, movimentazione sedimenti radice</t>
  </si>
  <si>
    <t>L 80011990639 2024  50811</t>
  </si>
  <si>
    <t>ISCHIA - Porto, dragaggio ambito portuale</t>
  </si>
  <si>
    <t>L 80011990639 2024  50812</t>
  </si>
  <si>
    <t>FORIO - Pontile aliscafi, manutenzione straordinaria</t>
  </si>
  <si>
    <t>L 80011990639 2024  50813</t>
  </si>
  <si>
    <t>FORIO - Banchina avamporto, manutenzione straordinaria II stralcio</t>
  </si>
  <si>
    <t>L 80011990639 2024  50814</t>
  </si>
  <si>
    <t>FORIO - Porto, dragaggio ambito portuale</t>
  </si>
  <si>
    <t>L 80011990639 2024  50815</t>
  </si>
  <si>
    <t>PROCIDA - Boe di tonneggio, manutenzione straordinaria</t>
  </si>
  <si>
    <t>L 80011990639 2024  50816</t>
  </si>
  <si>
    <t>PROCIDA - Pontile aliscafi, manutenzione straordinaria</t>
  </si>
  <si>
    <t>L 80011990639 2024  50817</t>
  </si>
  <si>
    <t>PROCIDA - Banchina uffici circondariali marittimi, consolidamento statico</t>
  </si>
  <si>
    <t>L 80011990639 2024  50818</t>
  </si>
  <si>
    <t>PROCIDA - Molo di sopraflutto, ripristino scogliere</t>
  </si>
  <si>
    <t>L 80011990639 2024  50819</t>
  </si>
  <si>
    <t>PROCIDA - Porto, dragaggio ambito portuale</t>
  </si>
  <si>
    <t>L 80011990639 2024  50820</t>
  </si>
  <si>
    <t>CAPRI - Molo di sopraflutto, ripristino scogliere</t>
  </si>
  <si>
    <t>L 80011990639 2024  50821</t>
  </si>
  <si>
    <t>CAPRI - Molo di sopraflutto, manutenzione straordinaria muro e banchina</t>
  </si>
  <si>
    <t>L 80011990639 2024  50822</t>
  </si>
  <si>
    <t>CAPRI - Porto, dragaggio ambito portuale</t>
  </si>
  <si>
    <t>L 80011990639 2024  50823</t>
  </si>
  <si>
    <t>BACOLI - Approdo di Torregaveta, rispristino scogliera radice pontile</t>
  </si>
  <si>
    <t>L 80011990639 2024  50824</t>
  </si>
  <si>
    <t>BACOLI - Approdo di Torregaveta, realizzazione ringhiera radice pontile</t>
  </si>
  <si>
    <t>L 80011990639 2024  50825</t>
  </si>
  <si>
    <t>POZZUOLI - Sottobanchinamento Emporio</t>
  </si>
  <si>
    <t>L 80011990639 2024  50826</t>
  </si>
  <si>
    <t>POZZUOLI - Porto, dragaggio ambito portuale</t>
  </si>
  <si>
    <t>L 80011990639 2024  50827</t>
  </si>
  <si>
    <t>PORTICI - Ripristino banchina lato caserma CEMM</t>
  </si>
  <si>
    <t>L 80011990639 2024  50828</t>
  </si>
  <si>
    <t>PORTICI - Ripristino scogliera molo di sopraflutto</t>
  </si>
  <si>
    <t>L 80011990639 2024  50829</t>
  </si>
  <si>
    <t>PORTICI - Boe di tonneggio manutenzione straordinaria</t>
  </si>
  <si>
    <t>L 80011990639 2024  50830</t>
  </si>
  <si>
    <t>TORRE DEL GRECO - Ripristino scogliera molo sopraflutto</t>
  </si>
  <si>
    <t>L 80011990639 2024  50831</t>
  </si>
  <si>
    <t>TORRE DEL GRECO - Boe di tonneggio manutenzione straordinaria</t>
  </si>
  <si>
    <t>L 80011990639 2024  50832</t>
  </si>
  <si>
    <t>TORRE DEL GRECO - Porto, pulizia fondali ambito portuale</t>
  </si>
  <si>
    <t>L 80011990639 2024  50833</t>
  </si>
  <si>
    <t>TORRE DEL GRECO - Muro paraonde, manutenzione straordinaria</t>
  </si>
  <si>
    <t>L 80011990639 2024  50834</t>
  </si>
  <si>
    <t>TORRE DEL GRECO - Porto, dragaggio ambito portuale</t>
  </si>
  <si>
    <t>L 80011990639 2024  50835</t>
  </si>
  <si>
    <t>ERCOLANO - Villa Favorita, ripristino scogliera</t>
  </si>
  <si>
    <t>L 80011990639 2024  50836</t>
  </si>
  <si>
    <t>ERCOLANO - Villa Favorita, escavo bacino</t>
  </si>
  <si>
    <t>L 80011990639 2024  50837</t>
  </si>
  <si>
    <t>TORRE ANNUNZIATA - Porto, dragaggio in ambito portuale</t>
  </si>
  <si>
    <t>L 80011990639 2024  50838</t>
  </si>
  <si>
    <t>TORRE ANNUNZIATA - Banchine portuali, manutenzione straordinaria</t>
  </si>
  <si>
    <t>L 80011990639 2024  50839</t>
  </si>
  <si>
    <t>TORRE ANNUNZIATA - Molo di sopraflutto, ripristino scogliera</t>
  </si>
  <si>
    <t>L 80011990639 2024  50840</t>
  </si>
  <si>
    <t>TORRE ANNUNZIATA - Molo di sopraflutto, ripristino muro paraonde</t>
  </si>
  <si>
    <t>L 80011990639 2024  50841</t>
  </si>
  <si>
    <t>L 80011990639 2024  50842</t>
  </si>
  <si>
    <t>SORRENTO - Marina piccola molo di sopraflutto, ripristino scogliera</t>
  </si>
  <si>
    <t>L 80011990639 2024  50843</t>
  </si>
  <si>
    <t>SORRENTO - Marina piccola molo di sopraflutto, ripristino banchina bassa</t>
  </si>
  <si>
    <t>L 80011990639 2024  50844</t>
  </si>
  <si>
    <t>L 80011990639 2024  50845</t>
  </si>
  <si>
    <t>POSITANO - Banchina, consolidamento statico</t>
  </si>
  <si>
    <t>L 80011990639 2024  50846</t>
  </si>
  <si>
    <t>AMALFI - Porto, dragaggio ambito portuale</t>
  </si>
  <si>
    <t>L 80011990639 2024  50847</t>
  </si>
  <si>
    <t>AMALFI - Banchine molo cassone e molo darsena, ripristino pavimentazione e sgrottature</t>
  </si>
  <si>
    <t>L 80011990639 2024  50848</t>
  </si>
  <si>
    <t>MAIORI - Porto, Dragaggio ambito portuale</t>
  </si>
  <si>
    <t>L 80011990639 2024  50849</t>
  </si>
  <si>
    <t>AGROPOLI - Porto, dragaggio ambito portuale</t>
  </si>
  <si>
    <t>L 80011990639 2024  50850</t>
  </si>
  <si>
    <t>AGROPOLI - Porto, molo di sopraflutto ripristino scogliere</t>
  </si>
  <si>
    <t>L 80011990639 2024  50851</t>
  </si>
  <si>
    <t>SAN MARCO DI CASTELLABATE - Porto, dragaggio ambito portuale</t>
  </si>
  <si>
    <t>L 80011990639 2024  50852</t>
  </si>
  <si>
    <t>SAN MARCO DI CASTELLABATE - Porto, molo di sopraflutto ripristino scogliere</t>
  </si>
  <si>
    <t>L 80011990639 2024  50853</t>
  </si>
  <si>
    <t>MONTECORICE - Agnone, dragaggio ambito portuale</t>
  </si>
  <si>
    <t>L 80011990639 2024  50854</t>
  </si>
  <si>
    <t>MONTECORICE - Agnone,molo di sopraflutto ripristino scogliere</t>
  </si>
  <si>
    <t>L 80011990639 2024  50855</t>
  </si>
  <si>
    <t>ACCIAROLI - Porto, ripristino molo di sottoflutto</t>
  </si>
  <si>
    <t>L 80011990639 2024  50856</t>
  </si>
  <si>
    <t>CASAL VELINO - Porto, dragaggio ambito portuale</t>
  </si>
  <si>
    <t>L 80011990639 2024  50857</t>
  </si>
  <si>
    <t>CASAL VELINO - Porto, molo di sopraflutto ripristino scogliere</t>
  </si>
  <si>
    <t>L 80011990639 2024  50858</t>
  </si>
  <si>
    <t>PISCIOTTA - Porto, dragaggio ambito portuale</t>
  </si>
  <si>
    <t>L 80011990639 2024  50859</t>
  </si>
  <si>
    <t>PISCIOTTA -  Porto, molo di sopraflutto ripristino scogliere</t>
  </si>
  <si>
    <t>L 80011990639 2024  50860</t>
  </si>
  <si>
    <t>PALINURO - Molo di sopraflutto, ripristino scogliera</t>
  </si>
  <si>
    <t>L 80011990639 2024  50861</t>
  </si>
  <si>
    <t>MARINA DI CAMEROTA - Porto, dragaggio in ambito portuale</t>
  </si>
  <si>
    <t>MARINA DI CAMEROTA - Molo di sopraflutto, ripristino scogliera</t>
  </si>
  <si>
    <t>SAPRI - Molo di sopraflutto, ripristino scogliera</t>
  </si>
  <si>
    <t>Geom. Tommaso Angelino</t>
  </si>
  <si>
    <t>REGIONE CAMPANIA - Accordo Quadro per l’affidamento di lavori di manutenzione straordinaria, messa in sicurezza ed efficientamento del sistema portuale di interesse regionale, con al massimo cinque operatori economici per la durata di anni quattro, con il criterio dell’offerta economicamente più vantaggiosa sulla base del miglior rapporto qualità/prezzo.</t>
  </si>
  <si>
    <t>B66G21063580002</t>
  </si>
  <si>
    <t>REGIONE CAMPANIA - Accordo Quadro per ll'esecuzione di interventi di manutenzione ordinaria delle opere a mare nei porti di competenza regionale.</t>
  </si>
  <si>
    <t>ELENCO DELLE OPERE INCOMPIUTE *</t>
  </si>
  <si>
    <t>L 80011990639 2023  50806</t>
  </si>
  <si>
    <t>L 80011990639 2024  50801</t>
  </si>
  <si>
    <t>L 80011990639 2024  50802</t>
  </si>
  <si>
    <t>L 80011990639 2024  50803</t>
  </si>
  <si>
    <t>L 80011990639 2024  50804</t>
  </si>
  <si>
    <t>D.G. 50.18</t>
  </si>
  <si>
    <t>B23J23000010001</t>
  </si>
  <si>
    <t>Ing. Alfonso Grisolia</t>
  </si>
  <si>
    <t>061104</t>
  </si>
  <si>
    <t>MANUTENZIONE STRAORDINARIA</t>
  </si>
  <si>
    <t>OPERE, IMPIANTI ED ATTREZZATURE PER ATTIVITA' PRODUTTIVE, E LA RICERCA E L'IMPRESA SOCIALE</t>
  </si>
  <si>
    <t>INTERVENTI PER LA PIENA FUNZIONALIZZAZIONE ED OPERATIVITÀ DEI PRESDIDI TERRITORIALI DI PROTEZIONE CIVILE . COMPLETAMENTO</t>
  </si>
  <si>
    <t>L 80011990639 2023 51801</t>
  </si>
  <si>
    <t>D.G. 50.17* Opere incompiute</t>
  </si>
  <si>
    <t xml:space="preserve"> </t>
  </si>
  <si>
    <t>L 80011990639 2024 51701</t>
  </si>
  <si>
    <t>B27H21001010001</t>
  </si>
  <si>
    <t>B67H21000990001</t>
  </si>
  <si>
    <t xml:space="preserve"> B89H22006040002</t>
  </si>
  <si>
    <t>CIG 94326282DF</t>
  </si>
  <si>
    <t>Arch. Pasquale Manduca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</si>
</sst>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quot; €&quot;_-;\-* #,##0.00&quot; €&quot;_-;_-* \-??&quot; €&quot;_-;_-@_-"/>
    <numFmt numFmtId="171" formatCode="#,##0.00&quot; €&quot;"/>
    <numFmt numFmtId="172" formatCode="&quot;€ &quot;#,##0.00"/>
    <numFmt numFmtId="173" formatCode="[$€-410]\ #,##0.00;[Red]\-[$€-410]\ #,##0.00"/>
    <numFmt numFmtId="174" formatCode="#,##0\ [$€-410];\-#,##0\ [$€-410]"/>
    <numFmt numFmtId="175" formatCode="_-* #,##0.00\ [$€-410]_-;\-* #,##0.00\ [$€-410]_-;_-* \-??\ [$€-410]_-;_-@_-"/>
    <numFmt numFmtId="176" formatCode="[$€-2]\ #,##0.00;[Red]\-[$€-2]\ #,##0.00"/>
    <numFmt numFmtId="177" formatCode="_-&quot;L. &quot;* #,##0.00_-;&quot;-L. &quot;* #,##0.00_-;_-&quot;L. &quot;* \-??_-;_-@_-"/>
    <numFmt numFmtId="178" formatCode="#,##0.00_ ;\-#,##0.00\ "/>
    <numFmt numFmtId="179" formatCode="&quot;€&quot;\ #,##0.00"/>
    <numFmt numFmtId="180" formatCode="_-&quot;L.&quot;\ * #,##0.00_-;\-&quot;L.&quot;\ * #,##0.00_-;_-&quot;L.&quot;\ * &quot;-&quot;??_-;_-@_-"/>
    <numFmt numFmtId="181" formatCode="_-* #,##0.00\ [$€-410]_-;\-* #,##0.00\ [$€-410]_-;_-* &quot;-&quot;??\ [$€-410]_-;_-@_-"/>
    <numFmt numFmtId="182" formatCode="#,##0\ [$€-1];[Red]\-#,##0\ [$€-1]"/>
    <numFmt numFmtId="183" formatCode="[$-410]dddd\ d\ mmmm\ yyyy"/>
    <numFmt numFmtId="184" formatCode="#,##0.00\ &quot;€&quot;"/>
    <numFmt numFmtId="185" formatCode="_-* #,##0_-;\-* #,##0_-;_-* &quot;-&quot;??_-;_-@_-"/>
  </numFmts>
  <fonts count="72">
    <font>
      <sz val="10"/>
      <name val="Arial"/>
      <family val="2"/>
    </font>
    <font>
      <sz val="11"/>
      <color indexed="8"/>
      <name val="Calibri"/>
      <family val="2"/>
    </font>
    <font>
      <sz val="9"/>
      <name val="Arial"/>
      <family val="2"/>
    </font>
    <font>
      <b/>
      <sz val="9"/>
      <name val="Arial"/>
      <family val="2"/>
    </font>
    <font>
      <sz val="8"/>
      <name val="Arial"/>
      <family val="2"/>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0"/>
      <color indexed="8"/>
      <name val="Arial"/>
      <family val="2"/>
    </font>
    <font>
      <b/>
      <sz val="6"/>
      <color indexed="8"/>
      <name val="Verdana"/>
      <family val="2"/>
    </font>
    <font>
      <sz val="6"/>
      <color indexed="8"/>
      <name val="Arial"/>
      <family val="2"/>
    </font>
    <font>
      <sz val="6"/>
      <color indexed="8"/>
      <name val="Verdana"/>
      <family val="2"/>
    </font>
    <font>
      <sz val="8"/>
      <color indexed="8"/>
      <name val="Arial"/>
      <family val="2"/>
    </font>
    <font>
      <b/>
      <sz val="6"/>
      <color indexed="8"/>
      <name val="Arial"/>
      <family val="2"/>
    </font>
    <font>
      <sz val="7.5"/>
      <color indexed="8"/>
      <name val="Arial"/>
      <family val="2"/>
    </font>
    <font>
      <b/>
      <sz val="8"/>
      <color indexed="8"/>
      <name val="Arial"/>
      <family val="2"/>
    </font>
    <font>
      <b/>
      <i/>
      <sz val="8"/>
      <color indexed="10"/>
      <name val="Arial"/>
      <family val="2"/>
    </font>
    <font>
      <sz val="8"/>
      <color indexed="8"/>
      <name val="Calibri"/>
      <family val="2"/>
    </font>
    <font>
      <sz val="8"/>
      <color indexed="10"/>
      <name val="Arial"/>
      <family val="2"/>
    </font>
    <font>
      <b/>
      <sz val="10"/>
      <name val="Arial"/>
      <family val="2"/>
    </font>
    <font>
      <b/>
      <sz val="10"/>
      <color indexed="10"/>
      <name val="Arial"/>
      <family val="2"/>
    </font>
    <font>
      <sz val="10"/>
      <color indexed="10"/>
      <name val="Arial"/>
      <family val="2"/>
    </font>
    <font>
      <sz val="10"/>
      <color indexed="6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Arial"/>
      <family val="2"/>
    </font>
    <font>
      <sz val="10"/>
      <color theme="1"/>
      <name val="Arial"/>
      <family val="2"/>
    </font>
    <font>
      <b/>
      <sz val="10"/>
      <color theme="1"/>
      <name val="Arial"/>
      <family val="2"/>
    </font>
    <font>
      <b/>
      <sz val="6"/>
      <color theme="1"/>
      <name val="Verdana"/>
      <family val="2"/>
    </font>
    <font>
      <sz val="6"/>
      <color theme="1"/>
      <name val="Arial"/>
      <family val="2"/>
    </font>
    <font>
      <sz val="6"/>
      <color theme="1"/>
      <name val="Verdana"/>
      <family val="2"/>
    </font>
    <font>
      <sz val="8"/>
      <color theme="1"/>
      <name val="Arial"/>
      <family val="2"/>
    </font>
    <font>
      <b/>
      <sz val="6"/>
      <color theme="1"/>
      <name val="Arial"/>
      <family val="2"/>
    </font>
    <font>
      <sz val="7.5"/>
      <color theme="1"/>
      <name val="Arial"/>
      <family val="2"/>
    </font>
    <font>
      <sz val="8"/>
      <color rgb="FFFF0000"/>
      <name val="Arial"/>
      <family val="2"/>
    </font>
    <font>
      <b/>
      <i/>
      <sz val="8"/>
      <color rgb="FFFF0000"/>
      <name val="Arial"/>
      <family val="2"/>
    </font>
    <font>
      <sz val="8"/>
      <color theme="1"/>
      <name val="Calibri"/>
      <family val="2"/>
    </font>
    <font>
      <b/>
      <sz val="8"/>
      <color theme="1"/>
      <name val="Arial"/>
      <family val="2"/>
    </font>
    <font>
      <b/>
      <sz val="10"/>
      <color rgb="FFFF0000"/>
      <name val="Arial"/>
      <family val="2"/>
    </font>
    <font>
      <sz val="10"/>
      <color rgb="FF000000"/>
      <name val="Arial"/>
      <family val="2"/>
    </font>
    <font>
      <sz val="10"/>
      <color rgb="FFFF0000"/>
      <name val="Arial"/>
      <family val="2"/>
    </font>
    <font>
      <sz val="10"/>
      <color rgb="FF20212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medium"/>
      <right style="medium"/>
      <top style="medium"/>
      <bottom/>
    </border>
    <border>
      <left style="medium"/>
      <right style="medium"/>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top/>
      <bottom style="medium"/>
    </border>
    <border>
      <left/>
      <right style="thin"/>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color indexed="8"/>
      </left>
      <right style="medium">
        <color indexed="8"/>
      </right>
      <top style="medium">
        <color indexed="8"/>
      </top>
      <bottom>
        <color indexed="63"/>
      </botto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thin"/>
      <right>
        <color indexed="63"/>
      </right>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style="medium"/>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top>
        <color indexed="63"/>
      </top>
      <bottom style="medium">
        <color indexed="8"/>
      </bottom>
    </border>
    <border>
      <left>
        <color indexed="63"/>
      </left>
      <right>
        <color indexed="63"/>
      </right>
      <top>
        <color indexed="63"/>
      </top>
      <bottom style="medium">
        <color indexed="8"/>
      </bottom>
    </border>
    <border>
      <left style="medium"/>
      <right style="medium"/>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color indexed="63"/>
      </left>
      <right>
        <color indexed="63"/>
      </right>
      <top style="medium">
        <color indexed="8"/>
      </top>
      <bottom style="medium">
        <color indexed="8"/>
      </bottom>
    </border>
    <border>
      <left style="medium"/>
      <right style="medium"/>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style="medium">
        <color indexed="8"/>
      </bottom>
    </border>
    <border>
      <left>
        <color indexed="63"/>
      </left>
      <right>
        <color indexed="63"/>
      </right>
      <top style="medium">
        <color indexed="8"/>
      </top>
      <bottom>
        <color indexed="63"/>
      </bottom>
    </border>
    <border>
      <left style="medium"/>
      <right style="medium">
        <color indexed="8"/>
      </right>
      <top style="medium">
        <color indexed="8"/>
      </top>
      <bottom style="mediu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
      <left style="medium"/>
      <right style="medium"/>
      <top style="medium">
        <color indexed="8"/>
      </top>
      <bottom style="mediu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medium"/>
      <right>
        <color indexed="63"/>
      </right>
      <top>
        <color indexed="63"/>
      </top>
      <bottom style="thin"/>
    </border>
    <border>
      <left style="medium"/>
      <right style="medium"/>
      <top>
        <color indexed="63"/>
      </top>
      <bottom style="thin"/>
    </border>
    <border>
      <left style="thin"/>
      <right style="medium"/>
      <top style="medium">
        <color indexed="8"/>
      </top>
      <bottom style="thin"/>
    </border>
    <border>
      <left style="medium"/>
      <right style="medium"/>
      <top style="thin"/>
      <bottom style="thin"/>
    </border>
    <border>
      <left style="medium"/>
      <right>
        <color indexed="63"/>
      </right>
      <top style="thin"/>
      <bottom style="thin"/>
    </border>
    <border>
      <left style="thin"/>
      <right style="thin"/>
      <top>
        <color indexed="63"/>
      </top>
      <bottom style="thin"/>
    </border>
    <border>
      <left>
        <color indexed="63"/>
      </left>
      <right>
        <color indexed="63"/>
      </right>
      <top style="medium"/>
      <bottom style="thin"/>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color indexed="63"/>
      </right>
      <top style="medium"/>
      <bottom style="medium">
        <color indexed="8"/>
      </bottom>
    </border>
    <border>
      <left style="medium">
        <color indexed="8"/>
      </left>
      <right style="medium"/>
      <top style="medium"/>
      <bottom style="medium">
        <color indexed="8"/>
      </bottom>
    </border>
    <border>
      <left style="medium">
        <color indexed="8"/>
      </left>
      <right>
        <color indexed="63"/>
      </right>
      <top style="medium">
        <color indexed="8"/>
      </top>
      <bottom style="medium"/>
    </border>
    <border>
      <left>
        <color indexed="63"/>
      </left>
      <right style="thin"/>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bottom style="medium"/>
    </border>
    <border>
      <left style="medium"/>
      <right style="thin"/>
      <top style="medium"/>
      <bottom style="medium"/>
    </border>
    <border>
      <left style="medium">
        <color indexed="8"/>
      </left>
      <right>
        <color indexed="63"/>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medium"/>
      <right style="medium"/>
      <top style="thin">
        <color indexed="8"/>
      </top>
      <bottom style="thin">
        <color indexed="8"/>
      </bottom>
    </border>
    <border>
      <left>
        <color indexed="63"/>
      </left>
      <right style="medium"/>
      <top>
        <color indexed="63"/>
      </top>
      <bottom style="medium">
        <color indexed="8"/>
      </bottom>
    </border>
    <border>
      <left>
        <color indexed="63"/>
      </left>
      <right style="medium">
        <color indexed="8"/>
      </right>
      <top style="medium">
        <color indexed="8"/>
      </top>
      <bottom style="medium"/>
    </border>
    <border>
      <left style="medium">
        <color indexed="8"/>
      </left>
      <right style="medium">
        <color indexed="8"/>
      </right>
      <top>
        <color indexed="63"/>
      </top>
      <bottom style="medium"/>
    </border>
    <border>
      <left>
        <color indexed="63"/>
      </left>
      <right style="medium"/>
      <top style="medium">
        <color indexed="8"/>
      </top>
      <bottom style="medium"/>
    </border>
    <border>
      <left style="medium">
        <color indexed="8"/>
      </left>
      <right>
        <color indexed="63"/>
      </right>
      <top>
        <color indexed="63"/>
      </top>
      <bottom>
        <color indexed="63"/>
      </bottom>
    </border>
    <border>
      <left style="medium">
        <color indexed="8"/>
      </left>
      <right style="medium">
        <color indexed="8"/>
      </right>
      <top style="medium"/>
      <bottom>
        <color indexed="63"/>
      </bottom>
    </border>
    <border>
      <left style="medium">
        <color indexed="8"/>
      </left>
      <right style="medium"/>
      <top style="medium">
        <color indexed="8"/>
      </top>
      <bottom>
        <color indexed="63"/>
      </bottom>
    </border>
    <border>
      <left style="medium">
        <color indexed="8"/>
      </left>
      <right style="medium"/>
      <top style="medium"/>
      <bottom>
        <color indexed="63"/>
      </bottom>
    </border>
    <border>
      <left style="medium"/>
      <right style="medium">
        <color indexed="8"/>
      </right>
      <top style="medium"/>
      <bottom style="medium"/>
    </border>
    <border>
      <left style="medium">
        <color indexed="8"/>
      </left>
      <right style="medium"/>
      <top style="medium"/>
      <bottom style="medium"/>
    </border>
    <border>
      <left>
        <color indexed="63"/>
      </left>
      <right style="medium">
        <color indexed="8"/>
      </right>
      <top>
        <color indexed="63"/>
      </top>
      <bottom style="medium"/>
    </border>
    <border>
      <left style="medium">
        <color indexed="8"/>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3"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4" fillId="29"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177" fontId="0" fillId="0" borderId="0" applyFill="0" applyBorder="0" applyAlignment="0" applyProtection="0"/>
    <xf numFmtId="168" fontId="0" fillId="0" borderId="0" applyFill="0" applyBorder="0" applyAlignment="0" applyProtection="0"/>
    <xf numFmtId="170" fontId="0" fillId="0" borderId="0" applyFill="0" applyBorder="0" applyAlignment="0" applyProtection="0"/>
  </cellStyleXfs>
  <cellXfs count="474">
    <xf numFmtId="0" fontId="0" fillId="0" borderId="0" xfId="0" applyAlignment="1">
      <alignment/>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3" fillId="33" borderId="10" xfId="46" applyFont="1" applyFill="1" applyBorder="1" applyAlignment="1">
      <alignment horizontal="left" vertical="center"/>
      <protection/>
    </xf>
    <xf numFmtId="0" fontId="55" fillId="0" borderId="0" xfId="0" applyFont="1" applyAlignment="1">
      <alignment/>
    </xf>
    <xf numFmtId="0" fontId="56" fillId="0" borderId="0" xfId="0" applyFont="1" applyAlignment="1">
      <alignment horizontal="center" vertical="center"/>
    </xf>
    <xf numFmtId="0" fontId="56" fillId="0" borderId="0" xfId="0" applyFont="1" applyFill="1" applyAlignment="1">
      <alignment horizontal="center" vertical="center"/>
    </xf>
    <xf numFmtId="0" fontId="57" fillId="0" borderId="0" xfId="0" applyFont="1" applyFill="1" applyAlignment="1">
      <alignment horizontal="center" vertical="center"/>
    </xf>
    <xf numFmtId="0" fontId="58" fillId="0" borderId="0" xfId="0" applyFont="1" applyAlignment="1">
      <alignment horizontal="left" vertical="center" indent="1"/>
    </xf>
    <xf numFmtId="0" fontId="59" fillId="0" borderId="0" xfId="0" applyFont="1" applyAlignment="1">
      <alignment horizontal="left" vertical="center" indent="1"/>
    </xf>
    <xf numFmtId="0" fontId="60" fillId="0" borderId="0" xfId="0" applyFont="1" applyAlignment="1">
      <alignment horizontal="left" vertical="center" indent="1"/>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1" fillId="34" borderId="11" xfId="0" applyFont="1" applyFill="1" applyBorder="1" applyAlignment="1">
      <alignment horizontal="left" vertical="center" indent="1"/>
    </xf>
    <xf numFmtId="0" fontId="61" fillId="34" borderId="12" xfId="0" applyFont="1" applyFill="1" applyBorder="1" applyAlignment="1">
      <alignment horizontal="left" vertical="center" indent="1"/>
    </xf>
    <xf numFmtId="0" fontId="61" fillId="34" borderId="13" xfId="0" applyFont="1" applyFill="1" applyBorder="1" applyAlignment="1">
      <alignment horizontal="left" vertical="center" wrapText="1"/>
    </xf>
    <xf numFmtId="0" fontId="3" fillId="35" borderId="10" xfId="46" applyFont="1" applyFill="1" applyBorder="1" applyAlignment="1">
      <alignment horizontal="left" vertical="center" wrapText="1"/>
      <protection/>
    </xf>
    <xf numFmtId="0" fontId="56" fillId="0" borderId="0" xfId="0" applyFont="1" applyBorder="1" applyAlignment="1">
      <alignment horizontal="center" vertical="center"/>
    </xf>
    <xf numFmtId="0" fontId="61" fillId="34" borderId="14" xfId="0" applyFont="1" applyFill="1" applyBorder="1" applyAlignment="1">
      <alignment horizontal="left" vertical="center" wrapText="1"/>
    </xf>
    <xf numFmtId="0" fontId="61" fillId="34" borderId="15" xfId="0" applyFont="1" applyFill="1" applyBorder="1" applyAlignment="1">
      <alignment horizontal="left" vertical="center" wrapText="1"/>
    </xf>
    <xf numFmtId="0" fontId="61" fillId="34" borderId="14" xfId="0" applyFont="1" applyFill="1" applyBorder="1" applyAlignment="1">
      <alignment vertical="center" wrapText="1"/>
    </xf>
    <xf numFmtId="0" fontId="61" fillId="34" borderId="15" xfId="0" applyFont="1" applyFill="1" applyBorder="1" applyAlignment="1">
      <alignment vertical="center" wrapText="1"/>
    </xf>
    <xf numFmtId="0" fontId="64" fillId="34" borderId="14" xfId="0" applyFont="1" applyFill="1" applyBorder="1" applyAlignment="1">
      <alignment horizontal="left" vertical="center" wrapText="1"/>
    </xf>
    <xf numFmtId="0" fontId="64" fillId="34" borderId="16" xfId="0" applyFont="1" applyFill="1" applyBorder="1" applyAlignment="1">
      <alignment horizontal="left" vertical="center" wrapText="1"/>
    </xf>
    <xf numFmtId="0" fontId="64" fillId="34" borderId="15" xfId="0" applyFont="1" applyFill="1" applyBorder="1" applyAlignment="1">
      <alignment horizontal="left" vertical="center" wrapText="1"/>
    </xf>
    <xf numFmtId="0" fontId="65" fillId="34" borderId="17" xfId="0" applyFont="1" applyFill="1" applyBorder="1" applyAlignment="1">
      <alignment horizontal="left" vertical="center" wrapText="1"/>
    </xf>
    <xf numFmtId="0" fontId="65" fillId="34" borderId="18" xfId="0" applyFont="1" applyFill="1" applyBorder="1" applyAlignment="1">
      <alignment horizontal="left" vertical="center" wrapText="1"/>
    </xf>
    <xf numFmtId="0" fontId="65" fillId="34" borderId="19" xfId="0" applyFont="1" applyFill="1" applyBorder="1" applyAlignment="1">
      <alignment horizontal="left" vertical="center" wrapText="1"/>
    </xf>
    <xf numFmtId="0" fontId="65" fillId="34" borderId="20" xfId="0" applyFont="1" applyFill="1" applyBorder="1" applyAlignment="1">
      <alignment horizontal="left" vertical="center" wrapText="1"/>
    </xf>
    <xf numFmtId="0" fontId="65" fillId="34" borderId="21" xfId="0" applyFont="1" applyFill="1" applyBorder="1" applyAlignment="1">
      <alignment horizontal="left" vertical="center" wrapText="1"/>
    </xf>
    <xf numFmtId="0" fontId="65" fillId="34" borderId="22" xfId="0" applyFont="1" applyFill="1" applyBorder="1" applyAlignment="1">
      <alignment horizontal="left" vertical="center"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6" xfId="0" applyFont="1" applyBorder="1" applyAlignment="1">
      <alignment horizontal="center" vertical="center" wrapText="1"/>
    </xf>
    <xf numFmtId="0" fontId="65" fillId="34" borderId="14" xfId="0" applyFont="1" applyFill="1" applyBorder="1" applyAlignment="1">
      <alignment horizontal="left" vertical="center"/>
    </xf>
    <xf numFmtId="0" fontId="65" fillId="34" borderId="16" xfId="0" applyFont="1" applyFill="1" applyBorder="1" applyAlignment="1">
      <alignment horizontal="left" vertical="center"/>
    </xf>
    <xf numFmtId="0" fontId="65" fillId="34" borderId="15" xfId="0" applyFont="1" applyFill="1" applyBorder="1" applyAlignment="1">
      <alignment horizontal="left" vertical="center"/>
    </xf>
    <xf numFmtId="0" fontId="66" fillId="0" borderId="14" xfId="0" applyFont="1" applyBorder="1" applyAlignment="1">
      <alignment horizontal="center"/>
    </xf>
    <xf numFmtId="0" fontId="66" fillId="0" borderId="15" xfId="0" applyFont="1" applyBorder="1" applyAlignment="1">
      <alignment horizontal="center"/>
    </xf>
    <xf numFmtId="0" fontId="61" fillId="34" borderId="12"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66" fillId="0" borderId="17" xfId="0" applyFont="1" applyBorder="1" applyAlignment="1">
      <alignment horizontal="center"/>
    </xf>
    <xf numFmtId="0" fontId="66" fillId="0" borderId="19" xfId="0" applyFont="1" applyBorder="1" applyAlignment="1">
      <alignment horizontal="center"/>
    </xf>
    <xf numFmtId="0" fontId="66" fillId="0" borderId="20" xfId="0" applyFont="1" applyBorder="1" applyAlignment="1">
      <alignment horizontal="center"/>
    </xf>
    <xf numFmtId="0" fontId="66" fillId="0" borderId="22" xfId="0" applyFont="1" applyBorder="1" applyAlignment="1">
      <alignment horizontal="center"/>
    </xf>
    <xf numFmtId="184" fontId="2" fillId="0" borderId="27" xfId="0" applyNumberFormat="1" applyFont="1" applyFill="1" applyBorder="1" applyAlignment="1">
      <alignment horizontal="right" vertical="center"/>
    </xf>
    <xf numFmtId="184" fontId="2" fillId="0" borderId="28" xfId="0" applyNumberFormat="1" applyFont="1" applyFill="1" applyBorder="1" applyAlignment="1">
      <alignment horizontal="right" vertical="center"/>
    </xf>
    <xf numFmtId="184" fontId="2" fillId="0" borderId="29" xfId="0" applyNumberFormat="1" applyFont="1" applyFill="1" applyBorder="1" applyAlignment="1">
      <alignment horizontal="right" vertical="center"/>
    </xf>
    <xf numFmtId="184" fontId="2" fillId="0" borderId="30" xfId="0" applyNumberFormat="1" applyFont="1" applyFill="1" applyBorder="1" applyAlignment="1">
      <alignment horizontal="right" vertical="center"/>
    </xf>
    <xf numFmtId="4" fontId="56" fillId="0" borderId="23" xfId="0" applyNumberFormat="1" applyFont="1" applyBorder="1" applyAlignment="1">
      <alignment horizontal="center" vertical="center" wrapText="1"/>
    </xf>
    <xf numFmtId="0" fontId="61" fillId="0" borderId="23" xfId="0" applyFont="1" applyBorder="1" applyAlignment="1">
      <alignment horizontal="center" vertical="center" wrapText="1"/>
    </xf>
    <xf numFmtId="0" fontId="61" fillId="0" borderId="24" xfId="0" applyFont="1" applyBorder="1" applyAlignment="1">
      <alignment horizontal="center" vertical="center" wrapText="1"/>
    </xf>
    <xf numFmtId="0" fontId="56" fillId="0" borderId="31" xfId="0" applyFont="1" applyBorder="1" applyAlignment="1">
      <alignment horizontal="center" vertical="center"/>
    </xf>
    <xf numFmtId="0" fontId="56" fillId="0" borderId="32" xfId="0" applyFont="1" applyBorder="1" applyAlignment="1">
      <alignment horizontal="center" vertical="center"/>
    </xf>
    <xf numFmtId="184" fontId="56" fillId="0" borderId="27" xfId="0" applyNumberFormat="1" applyFont="1" applyBorder="1" applyAlignment="1">
      <alignment horizontal="center" vertical="center" wrapText="1"/>
    </xf>
    <xf numFmtId="184" fontId="56" fillId="0" borderId="28" xfId="0" applyNumberFormat="1" applyFont="1" applyBorder="1" applyAlignment="1">
      <alignment horizontal="center" vertical="center" wrapText="1"/>
    </xf>
    <xf numFmtId="184" fontId="56" fillId="0" borderId="33" xfId="0" applyNumberFormat="1" applyFont="1" applyBorder="1" applyAlignment="1">
      <alignment horizontal="center" vertical="center" wrapText="1"/>
    </xf>
    <xf numFmtId="184" fontId="56" fillId="0" borderId="34" xfId="0" applyNumberFormat="1" applyFont="1" applyBorder="1" applyAlignment="1">
      <alignment horizontal="center" vertical="center" wrapText="1"/>
    </xf>
    <xf numFmtId="0" fontId="61" fillId="0" borderId="31" xfId="0" applyFont="1" applyBorder="1" applyAlignment="1">
      <alignment horizontal="center" vertical="center"/>
    </xf>
    <xf numFmtId="0" fontId="67" fillId="0" borderId="35"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37" xfId="0" applyFont="1" applyBorder="1" applyAlignment="1">
      <alignment horizontal="center" vertical="center"/>
    </xf>
    <xf numFmtId="0" fontId="67" fillId="0" borderId="31" xfId="0" applyFont="1" applyBorder="1" applyAlignment="1">
      <alignment horizontal="center" vertical="center"/>
    </xf>
    <xf numFmtId="0" fontId="0" fillId="0" borderId="0" xfId="0" applyFont="1" applyFill="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18" xfId="0" applyFont="1" applyBorder="1" applyAlignment="1">
      <alignment vertical="center"/>
    </xf>
    <xf numFmtId="0" fontId="0" fillId="0" borderId="0" xfId="0" applyFont="1" applyAlignment="1">
      <alignment horizontal="center" vertical="center"/>
    </xf>
    <xf numFmtId="0" fontId="34" fillId="0" borderId="32" xfId="0" applyFont="1" applyBorder="1" applyAlignment="1">
      <alignment horizontal="left"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Border="1" applyAlignment="1">
      <alignment horizontal="center" vertical="center"/>
    </xf>
    <xf numFmtId="0" fontId="68" fillId="0" borderId="0" xfId="0" applyFont="1" applyBorder="1" applyAlignment="1">
      <alignment horizontal="center" vertical="center"/>
    </xf>
    <xf numFmtId="0" fontId="34" fillId="0" borderId="37" xfId="0" applyFont="1" applyBorder="1" applyAlignment="1">
      <alignment horizontal="center" vertical="center"/>
    </xf>
    <xf numFmtId="0" fontId="34" fillId="0" borderId="35" xfId="0" applyFont="1" applyBorder="1" applyAlignment="1">
      <alignment horizontal="center" vertical="center"/>
    </xf>
    <xf numFmtId="0" fontId="34" fillId="0" borderId="36" xfId="0" applyFont="1" applyBorder="1" applyAlignment="1">
      <alignment horizontal="center" vertical="center"/>
    </xf>
    <xf numFmtId="0" fontId="34" fillId="33" borderId="38" xfId="46" applyFont="1" applyFill="1" applyBorder="1" applyAlignment="1">
      <alignment horizontal="left" vertical="center"/>
      <protection/>
    </xf>
    <xf numFmtId="0" fontId="34" fillId="0" borderId="32" xfId="0" applyFont="1" applyBorder="1" applyAlignment="1">
      <alignment horizontal="center" vertical="center"/>
    </xf>
    <xf numFmtId="0" fontId="34" fillId="0" borderId="26" xfId="0" applyFont="1" applyBorder="1" applyAlignment="1">
      <alignment horizontal="center" vertical="center"/>
    </xf>
    <xf numFmtId="0" fontId="0" fillId="0" borderId="37" xfId="0" applyFont="1" applyBorder="1" applyAlignment="1">
      <alignment horizontal="left" vertical="center" wrapText="1"/>
    </xf>
    <xf numFmtId="0" fontId="0" fillId="0" borderId="35" xfId="0"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1" xfId="0" applyFont="1" applyBorder="1" applyAlignment="1">
      <alignment horizontal="left" vertical="center" wrapText="1"/>
    </xf>
    <xf numFmtId="0" fontId="0" fillId="0" borderId="23" xfId="0" applyFont="1" applyBorder="1" applyAlignment="1">
      <alignment horizontal="center" vertical="center"/>
    </xf>
    <xf numFmtId="0" fontId="0" fillId="0" borderId="23"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4"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31" xfId="0" applyFont="1" applyFill="1" applyBorder="1" applyAlignment="1">
      <alignment horizontal="left" vertical="center" wrapText="1"/>
    </xf>
    <xf numFmtId="0" fontId="5" fillId="0" borderId="23" xfId="0" applyFont="1" applyBorder="1" applyAlignment="1">
      <alignment horizontal="center" vertical="center"/>
    </xf>
    <xf numFmtId="49" fontId="0" fillId="0" borderId="23" xfId="0" applyNumberFormat="1" applyFont="1" applyBorder="1" applyAlignment="1">
      <alignment horizontal="center" vertical="center" wrapText="1"/>
    </xf>
    <xf numFmtId="0" fontId="0" fillId="0" borderId="23" xfId="0" applyFont="1" applyBorder="1" applyAlignment="1">
      <alignment horizontal="left" vertical="center" wrapText="1"/>
    </xf>
    <xf numFmtId="184" fontId="0" fillId="0" borderId="23" xfId="43" applyNumberFormat="1" applyFont="1" applyFill="1" applyBorder="1" applyAlignment="1">
      <alignment horizontal="right" vertical="center"/>
    </xf>
    <xf numFmtId="0" fontId="0" fillId="0" borderId="0" xfId="0" applyFont="1" applyAlignment="1">
      <alignment/>
    </xf>
    <xf numFmtId="0" fontId="0" fillId="0" borderId="32" xfId="0" applyFont="1" applyFill="1" applyBorder="1" applyAlignment="1">
      <alignment horizontal="left" vertical="center" wrapText="1"/>
    </xf>
    <xf numFmtId="0" fontId="5" fillId="0" borderId="25" xfId="0" applyFont="1" applyBorder="1" applyAlignment="1">
      <alignment horizontal="justify"/>
    </xf>
    <xf numFmtId="0" fontId="0" fillId="0" borderId="25" xfId="0" applyFont="1" applyBorder="1" applyAlignment="1">
      <alignment horizontal="center" vertical="center" wrapText="1"/>
    </xf>
    <xf numFmtId="49" fontId="0" fillId="0" borderId="25" xfId="0" applyNumberFormat="1" applyFont="1" applyBorder="1" applyAlignment="1">
      <alignment horizontal="center" vertical="center" wrapText="1"/>
    </xf>
    <xf numFmtId="0" fontId="0" fillId="0" borderId="25" xfId="0" applyFont="1" applyBorder="1" applyAlignment="1">
      <alignment vertical="center" wrapText="1"/>
    </xf>
    <xf numFmtId="184" fontId="0" fillId="0" borderId="25" xfId="43" applyNumberFormat="1" applyFont="1" applyFill="1" applyBorder="1" applyAlignment="1">
      <alignment horizontal="right" vertical="center"/>
    </xf>
    <xf numFmtId="0" fontId="0" fillId="0" borderId="25" xfId="0" applyFont="1" applyBorder="1" applyAlignment="1">
      <alignment/>
    </xf>
    <xf numFmtId="0" fontId="0" fillId="0" borderId="25" xfId="0" applyFont="1" applyBorder="1" applyAlignment="1">
      <alignment horizontal="center"/>
    </xf>
    <xf numFmtId="0" fontId="0" fillId="0" borderId="26" xfId="0" applyFont="1" applyBorder="1" applyAlignment="1">
      <alignment horizontal="center"/>
    </xf>
    <xf numFmtId="0" fontId="0" fillId="0" borderId="0" xfId="0" applyFont="1" applyFill="1" applyBorder="1" applyAlignment="1">
      <alignment horizontal="left" vertical="center" wrapText="1"/>
    </xf>
    <xf numFmtId="0" fontId="5" fillId="0" borderId="0" xfId="0" applyFont="1" applyBorder="1" applyAlignment="1">
      <alignment horizontal="center" vertical="center"/>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4" fontId="0" fillId="0" borderId="0" xfId="0" applyNumberFormat="1" applyFont="1" applyBorder="1" applyAlignment="1">
      <alignment horizontal="right" vertical="center" wrapText="1"/>
    </xf>
    <xf numFmtId="179" fontId="0" fillId="0" borderId="0" xfId="43" applyNumberFormat="1" applyFont="1" applyFill="1" applyBorder="1" applyAlignment="1">
      <alignment horizontal="right" vertical="center"/>
    </xf>
    <xf numFmtId="0" fontId="0" fillId="34" borderId="32" xfId="0" applyFont="1" applyFill="1" applyBorder="1" applyAlignment="1">
      <alignment horizontal="left" vertical="center" wrapText="1"/>
    </xf>
    <xf numFmtId="0" fontId="5"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5" xfId="0" applyFont="1" applyFill="1" applyBorder="1" applyAlignment="1">
      <alignment horizontal="center" vertical="center" wrapText="1"/>
    </xf>
    <xf numFmtId="0" fontId="0" fillId="0" borderId="25" xfId="0" applyFont="1" applyBorder="1" applyAlignment="1">
      <alignment horizontal="left" vertical="center" wrapText="1"/>
    </xf>
    <xf numFmtId="8" fontId="69" fillId="0" borderId="25" xfId="0" applyNumberFormat="1" applyFont="1" applyBorder="1" applyAlignment="1">
      <alignment horizontal="center" vertical="center"/>
    </xf>
    <xf numFmtId="0" fontId="0" fillId="0" borderId="25" xfId="0" applyFont="1" applyBorder="1" applyAlignment="1">
      <alignment horizontal="center" vertical="center"/>
    </xf>
    <xf numFmtId="8" fontId="0" fillId="0" borderId="25"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wrapText="1"/>
    </xf>
    <xf numFmtId="0" fontId="34" fillId="33" borderId="12" xfId="46" applyFont="1" applyFill="1" applyBorder="1" applyAlignment="1">
      <alignment horizontal="left" vertical="center"/>
      <protection/>
    </xf>
    <xf numFmtId="0" fontId="0" fillId="0" borderId="31"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34" fillId="0" borderId="0" xfId="0" applyFont="1" applyFill="1" applyAlignment="1">
      <alignment horizontal="center" vertical="center"/>
    </xf>
    <xf numFmtId="0" fontId="0" fillId="0" borderId="23" xfId="0" applyFont="1" applyFill="1" applyBorder="1" applyAlignment="1">
      <alignment horizontal="justify"/>
    </xf>
    <xf numFmtId="0" fontId="0" fillId="0" borderId="23" xfId="0" applyFont="1" applyFill="1" applyBorder="1" applyAlignment="1">
      <alignment horizontal="center"/>
    </xf>
    <xf numFmtId="0" fontId="0" fillId="0" borderId="23"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3" xfId="0" applyFont="1" applyFill="1" applyBorder="1" applyAlignment="1">
      <alignment vertical="center" wrapText="1"/>
    </xf>
    <xf numFmtId="0" fontId="0" fillId="0" borderId="24" xfId="0" applyFont="1" applyFill="1" applyBorder="1" applyAlignment="1">
      <alignment horizontal="center" vertical="center" wrapText="1"/>
    </xf>
    <xf numFmtId="43" fontId="0" fillId="0" borderId="41" xfId="43" applyFont="1" applyFill="1" applyBorder="1" applyAlignment="1">
      <alignment horizontal="right" vertical="center"/>
    </xf>
    <xf numFmtId="179" fontId="0" fillId="0" borderId="23" xfId="43" applyNumberFormat="1" applyFont="1" applyFill="1" applyBorder="1" applyAlignment="1">
      <alignment horizontal="right" vertical="center"/>
    </xf>
    <xf numFmtId="0" fontId="0" fillId="0" borderId="23" xfId="0" applyFont="1" applyFill="1" applyBorder="1" applyAlignment="1">
      <alignment horizontal="right" vertical="center"/>
    </xf>
    <xf numFmtId="0" fontId="0" fillId="0" borderId="23" xfId="0" applyFont="1" applyFill="1" applyBorder="1" applyAlignment="1">
      <alignment/>
    </xf>
    <xf numFmtId="179" fontId="0" fillId="0" borderId="23" xfId="43" applyNumberFormat="1" applyFont="1" applyFill="1" applyBorder="1" applyAlignment="1">
      <alignment vertical="center" wrapText="1"/>
    </xf>
    <xf numFmtId="0" fontId="0" fillId="0" borderId="42" xfId="0" applyFont="1" applyFill="1" applyBorder="1" applyAlignment="1">
      <alignment/>
    </xf>
    <xf numFmtId="0" fontId="0" fillId="0" borderId="23" xfId="0" applyFont="1" applyFill="1" applyBorder="1" applyAlignment="1">
      <alignment horizontal="center"/>
    </xf>
    <xf numFmtId="0" fontId="0" fillId="0" borderId="0" xfId="0" applyFont="1" applyFill="1" applyAlignment="1">
      <alignment/>
    </xf>
    <xf numFmtId="0" fontId="0" fillId="0" borderId="25" xfId="0" applyFont="1" applyFill="1" applyBorder="1" applyAlignment="1">
      <alignment/>
    </xf>
    <xf numFmtId="0" fontId="0" fillId="0" borderId="25" xfId="0" applyFont="1" applyFill="1" applyBorder="1" applyAlignment="1">
      <alignment horizontal="center"/>
    </xf>
    <xf numFmtId="0" fontId="0" fillId="0"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5" xfId="0" applyFont="1" applyFill="1" applyBorder="1" applyAlignment="1">
      <alignment vertical="center" wrapText="1"/>
    </xf>
    <xf numFmtId="0" fontId="0" fillId="0" borderId="26" xfId="0" applyFont="1" applyFill="1" applyBorder="1" applyAlignment="1">
      <alignment horizontal="center" vertical="center" wrapText="1"/>
    </xf>
    <xf numFmtId="43" fontId="0" fillId="0" borderId="45" xfId="43" applyFont="1" applyFill="1" applyBorder="1" applyAlignment="1">
      <alignment horizontal="right" vertical="center"/>
    </xf>
    <xf numFmtId="43" fontId="0" fillId="0" borderId="25" xfId="43" applyFont="1" applyFill="1" applyBorder="1" applyAlignment="1">
      <alignment horizontal="right" vertical="center"/>
    </xf>
    <xf numFmtId="179" fontId="0" fillId="0" borderId="25" xfId="43" applyNumberFormat="1" applyFont="1" applyFill="1" applyBorder="1" applyAlignment="1">
      <alignment horizontal="right" vertical="center"/>
    </xf>
    <xf numFmtId="179" fontId="0" fillId="0" borderId="25" xfId="43" applyNumberFormat="1" applyFont="1" applyFill="1" applyBorder="1" applyAlignment="1">
      <alignment vertical="center" wrapText="1"/>
    </xf>
    <xf numFmtId="0" fontId="0" fillId="0" borderId="46" xfId="0" applyFont="1" applyFill="1" applyBorder="1" applyAlignment="1">
      <alignment/>
    </xf>
    <xf numFmtId="0" fontId="0" fillId="0" borderId="0" xfId="0" applyFont="1" applyAlignment="1">
      <alignment horizontal="left" vertical="center"/>
    </xf>
    <xf numFmtId="0" fontId="34" fillId="0" borderId="0" xfId="0" applyFont="1" applyAlignment="1">
      <alignment horizontal="center" vertical="center"/>
    </xf>
    <xf numFmtId="0" fontId="0" fillId="0" borderId="0" xfId="0" applyFont="1" applyAlignment="1">
      <alignment horizontal="center"/>
    </xf>
    <xf numFmtId="0" fontId="34" fillId="0" borderId="10" xfId="0" applyFont="1" applyBorder="1" applyAlignment="1">
      <alignment horizontal="center" vertical="center"/>
    </xf>
    <xf numFmtId="0" fontId="0" fillId="0" borderId="10" xfId="0" applyFont="1" applyBorder="1" applyAlignment="1">
      <alignment horizontal="center" vertical="center" wrapText="1"/>
    </xf>
    <xf numFmtId="0" fontId="34" fillId="33" borderId="10" xfId="46" applyFont="1" applyFill="1" applyBorder="1" applyAlignment="1">
      <alignment horizontal="left" vertical="center"/>
      <protection/>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0" xfId="0" applyFont="1" applyFill="1" applyAlignment="1">
      <alignment horizontal="center" vertical="center" wrapText="1"/>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47" xfId="0" applyFont="1" applyFill="1" applyBorder="1" applyAlignment="1">
      <alignment horizontal="left" vertical="center" wrapText="1"/>
    </xf>
    <xf numFmtId="173" fontId="0" fillId="0" borderId="48" xfId="0" applyNumberFormat="1" applyFont="1" applyBorder="1" applyAlignment="1">
      <alignment horizontal="right" vertical="center" wrapText="1"/>
    </xf>
    <xf numFmtId="0" fontId="34" fillId="0" borderId="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left" vertical="center" wrapText="1"/>
    </xf>
    <xf numFmtId="0" fontId="0" fillId="0" borderId="47" xfId="0" applyFont="1" applyBorder="1" applyAlignment="1">
      <alignment horizontal="center" vertical="center"/>
    </xf>
    <xf numFmtId="0" fontId="0" fillId="0" borderId="47" xfId="0" applyFont="1" applyBorder="1" applyAlignment="1">
      <alignment horizontal="center" vertical="center" wrapText="1"/>
    </xf>
    <xf numFmtId="0" fontId="34" fillId="0" borderId="47" xfId="0" applyFont="1" applyBorder="1" applyAlignment="1">
      <alignment horizontal="center" vertical="center" wrapText="1"/>
    </xf>
    <xf numFmtId="0" fontId="70" fillId="0" borderId="0" xfId="0" applyFont="1" applyAlignment="1">
      <alignment horizontal="center" vertical="center"/>
    </xf>
    <xf numFmtId="0" fontId="70" fillId="0" borderId="0" xfId="0" applyFont="1" applyBorder="1" applyAlignment="1">
      <alignment horizontal="left" vertical="center" wrapText="1"/>
    </xf>
    <xf numFmtId="0" fontId="70" fillId="0" borderId="0" xfId="0" applyFont="1" applyBorder="1" applyAlignment="1">
      <alignment horizontal="center" vertical="center"/>
    </xf>
    <xf numFmtId="173" fontId="70" fillId="0" borderId="0" xfId="0" applyNumberFormat="1" applyFont="1" applyBorder="1" applyAlignment="1">
      <alignment horizontal="right" vertical="center" wrapText="1"/>
    </xf>
    <xf numFmtId="0" fontId="0" fillId="0" borderId="0" xfId="0" applyFont="1" applyFill="1" applyBorder="1" applyAlignment="1">
      <alignment horizontal="center" vertical="center"/>
    </xf>
    <xf numFmtId="173" fontId="0" fillId="0" borderId="0" xfId="0" applyNumberFormat="1" applyFont="1" applyBorder="1" applyAlignment="1">
      <alignment horizontal="right" vertical="center" wrapText="1"/>
    </xf>
    <xf numFmtId="173" fontId="34" fillId="0" borderId="14" xfId="0" applyNumberFormat="1" applyFont="1" applyBorder="1" applyAlignment="1">
      <alignment horizontal="center" vertical="center" wrapText="1"/>
    </xf>
    <xf numFmtId="173" fontId="34" fillId="0" borderId="16" xfId="0" applyNumberFormat="1" applyFont="1" applyBorder="1" applyAlignment="1">
      <alignment horizontal="center" vertical="center" wrapText="1"/>
    </xf>
    <xf numFmtId="173" fontId="34" fillId="0" borderId="15" xfId="0" applyNumberFormat="1"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34" fillId="0" borderId="71" xfId="0" applyFont="1" applyBorder="1" applyAlignment="1">
      <alignment horizontal="center" vertical="center" wrapText="1"/>
    </xf>
    <xf numFmtId="0" fontId="34" fillId="0" borderId="72" xfId="0" applyFont="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lignment horizontal="center" vertical="center"/>
    </xf>
    <xf numFmtId="0" fontId="0" fillId="0" borderId="56" xfId="0" applyFont="1" applyBorder="1" applyAlignment="1">
      <alignment horizontal="center" vertical="center"/>
    </xf>
    <xf numFmtId="0" fontId="0" fillId="0" borderId="74" xfId="0" applyFont="1" applyBorder="1" applyAlignment="1">
      <alignment horizontal="left" vertical="center" wrapText="1"/>
    </xf>
    <xf numFmtId="0" fontId="5"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wrapText="1"/>
    </xf>
    <xf numFmtId="0" fontId="0" fillId="0" borderId="75" xfId="0" applyFont="1" applyBorder="1" applyAlignment="1">
      <alignment horizontal="center" vertical="center" wrapText="1"/>
    </xf>
    <xf numFmtId="0" fontId="71" fillId="0" borderId="77" xfId="0" applyFont="1" applyBorder="1" applyAlignment="1">
      <alignment horizontal="center" vertical="center"/>
    </xf>
    <xf numFmtId="0" fontId="0" fillId="0" borderId="78" xfId="0" applyFont="1" applyBorder="1" applyAlignment="1">
      <alignment horizontal="center" vertical="center" wrapText="1"/>
    </xf>
    <xf numFmtId="0" fontId="0" fillId="0" borderId="78" xfId="0" applyFont="1" applyBorder="1" applyAlignment="1">
      <alignment horizontal="left" vertical="center" wrapText="1"/>
    </xf>
    <xf numFmtId="0" fontId="0" fillId="0" borderId="79" xfId="0" applyFont="1" applyBorder="1" applyAlignment="1">
      <alignment horizontal="center" vertical="center" wrapText="1"/>
    </xf>
    <xf numFmtId="4" fontId="0" fillId="0" borderId="80" xfId="0" applyNumberFormat="1" applyFont="1" applyBorder="1" applyAlignment="1">
      <alignment horizontal="center" vertical="center"/>
    </xf>
    <xf numFmtId="0" fontId="0" fillId="0" borderId="81" xfId="0" applyFont="1" applyBorder="1" applyAlignment="1">
      <alignment horizontal="center" vertical="center"/>
    </xf>
    <xf numFmtId="0" fontId="0" fillId="0" borderId="80" xfId="0" applyFont="1" applyBorder="1" applyAlignment="1">
      <alignment horizontal="center" vertical="center"/>
    </xf>
    <xf numFmtId="0" fontId="34" fillId="0" borderId="82" xfId="0" applyFont="1" applyBorder="1" applyAlignment="1">
      <alignment horizontal="center" vertical="center"/>
    </xf>
    <xf numFmtId="0" fontId="34" fillId="0" borderId="83" xfId="0" applyFont="1" applyBorder="1" applyAlignment="1">
      <alignment horizontal="center" vertical="center"/>
    </xf>
    <xf numFmtId="0" fontId="34" fillId="0" borderId="84" xfId="0" applyFont="1" applyBorder="1" applyAlignment="1">
      <alignment horizontal="center" vertical="center"/>
    </xf>
    <xf numFmtId="0" fontId="0" fillId="0" borderId="82" xfId="0" applyFont="1" applyBorder="1" applyAlignment="1">
      <alignment horizontal="center" vertical="center" wrapText="1"/>
    </xf>
    <xf numFmtId="0" fontId="0" fillId="0" borderId="85" xfId="0" applyFont="1" applyBorder="1" applyAlignment="1">
      <alignment horizontal="center" vertical="center" wrapText="1"/>
    </xf>
    <xf numFmtId="0" fontId="34" fillId="0" borderId="67" xfId="0" applyFont="1" applyBorder="1" applyAlignment="1">
      <alignment horizontal="center" vertical="center"/>
    </xf>
    <xf numFmtId="0" fontId="34" fillId="0" borderId="68" xfId="0" applyFont="1" applyBorder="1" applyAlignment="1">
      <alignment horizontal="center" vertical="center"/>
    </xf>
    <xf numFmtId="0" fontId="34" fillId="0" borderId="86" xfId="0" applyFont="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82" xfId="0" applyFont="1" applyBorder="1" applyAlignment="1">
      <alignment horizontal="left" vertical="center" wrapText="1"/>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Fill="1" applyAlignment="1">
      <alignment vertical="center" wrapText="1"/>
    </xf>
    <xf numFmtId="0" fontId="0" fillId="0" borderId="60" xfId="0" applyFont="1" applyBorder="1" applyAlignment="1">
      <alignment horizontal="left" vertical="center" wrapText="1"/>
    </xf>
    <xf numFmtId="0" fontId="0" fillId="0" borderId="67"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67" xfId="0" applyFont="1" applyBorder="1" applyAlignment="1">
      <alignment horizontal="left" vertical="center" wrapText="1"/>
    </xf>
    <xf numFmtId="0" fontId="0" fillId="0" borderId="71"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87" xfId="0" applyFont="1" applyFill="1" applyBorder="1" applyAlignment="1">
      <alignment horizontal="left" vertical="center"/>
    </xf>
    <xf numFmtId="0" fontId="0" fillId="0" borderId="80" xfId="48" applyFont="1" applyFill="1" applyBorder="1" applyAlignment="1">
      <alignment horizontal="left" vertical="center" wrapText="1"/>
      <protection/>
    </xf>
    <xf numFmtId="0" fontId="0" fillId="0" borderId="80" xfId="48" applyFont="1" applyFill="1" applyBorder="1" applyAlignment="1">
      <alignment horizontal="center" vertical="center"/>
      <protection/>
    </xf>
    <xf numFmtId="0" fontId="0" fillId="0" borderId="23" xfId="48" applyFont="1" applyFill="1" applyBorder="1" applyAlignment="1">
      <alignment horizontal="center" vertical="center"/>
      <protection/>
    </xf>
    <xf numFmtId="0" fontId="0" fillId="0" borderId="23" xfId="48" applyFont="1" applyFill="1" applyBorder="1" applyAlignment="1">
      <alignment horizontal="left" vertical="center"/>
      <protection/>
    </xf>
    <xf numFmtId="0" fontId="0" fillId="0" borderId="23" xfId="48" applyFont="1" applyFill="1" applyBorder="1" applyAlignment="1">
      <alignment horizontal="left" vertical="center" wrapText="1"/>
      <protection/>
    </xf>
    <xf numFmtId="179" fontId="0" fillId="0" borderId="23" xfId="48" applyNumberFormat="1" applyFont="1" applyFill="1" applyBorder="1" applyAlignment="1">
      <alignment horizontal="right" vertical="center"/>
      <protection/>
    </xf>
    <xf numFmtId="0" fontId="0" fillId="0" borderId="23" xfId="48" applyFont="1" applyFill="1" applyBorder="1" applyAlignment="1">
      <alignment horizontal="left" vertical="center"/>
      <protection/>
    </xf>
    <xf numFmtId="0" fontId="0" fillId="0" borderId="23" xfId="0" applyFont="1" applyBorder="1" applyAlignment="1">
      <alignment horizontal="left" vertical="center" wrapText="1" shrinkToFit="1"/>
    </xf>
    <xf numFmtId="184" fontId="0" fillId="0" borderId="23" xfId="0" applyNumberFormat="1" applyFont="1" applyBorder="1" applyAlignment="1">
      <alignment horizontal="right" vertical="center"/>
    </xf>
    <xf numFmtId="0" fontId="0" fillId="0" borderId="23" xfId="0" applyFont="1" applyBorder="1" applyAlignment="1">
      <alignment horizontal="right" vertical="center"/>
    </xf>
    <xf numFmtId="184" fontId="0" fillId="0" borderId="23" xfId="0" applyNumberFormat="1" applyFont="1" applyBorder="1" applyAlignment="1">
      <alignment horizontal="right"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173" fontId="0" fillId="0" borderId="0" xfId="0" applyNumberFormat="1" applyFont="1" applyFill="1" applyBorder="1" applyAlignment="1">
      <alignment horizontal="center" vertical="center"/>
    </xf>
    <xf numFmtId="0" fontId="0" fillId="0" borderId="0" xfId="0" applyFont="1" applyFill="1" applyAlignment="1">
      <alignment vertical="center"/>
    </xf>
    <xf numFmtId="173" fontId="34" fillId="0" borderId="37" xfId="0" applyNumberFormat="1" applyFont="1" applyBorder="1" applyAlignment="1">
      <alignment horizontal="center" vertical="center" wrapText="1"/>
    </xf>
    <xf numFmtId="173" fontId="34" fillId="0" borderId="35" xfId="0" applyNumberFormat="1" applyFont="1" applyBorder="1" applyAlignment="1">
      <alignment horizontal="center" vertical="center" wrapText="1"/>
    </xf>
    <xf numFmtId="173" fontId="34" fillId="0" borderId="40" xfId="0" applyNumberFormat="1" applyFont="1" applyBorder="1" applyAlignment="1">
      <alignment horizontal="center" vertical="center" wrapText="1"/>
    </xf>
    <xf numFmtId="0" fontId="0" fillId="0" borderId="37"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2" xfId="0" applyFont="1" applyBorder="1" applyAlignment="1">
      <alignment horizontal="center" vertical="center" wrapText="1"/>
    </xf>
    <xf numFmtId="0" fontId="0" fillId="0" borderId="3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1" xfId="0" applyFont="1" applyBorder="1" applyAlignment="1">
      <alignment horizontal="left" vertical="center" wrapText="1"/>
    </xf>
    <xf numFmtId="49" fontId="0" fillId="0" borderId="23" xfId="0" applyNumberFormat="1" applyFont="1" applyBorder="1" applyAlignment="1">
      <alignment horizontal="center" vertical="center"/>
    </xf>
    <xf numFmtId="184" fontId="0" fillId="0" borderId="31" xfId="0" applyNumberFormat="1" applyFont="1" applyBorder="1" applyAlignment="1">
      <alignment horizontal="center" vertical="center"/>
    </xf>
    <xf numFmtId="184" fontId="0" fillId="0" borderId="23" xfId="0" applyNumberFormat="1" applyFont="1" applyBorder="1" applyAlignment="1">
      <alignment horizontal="center" vertical="center"/>
    </xf>
    <xf numFmtId="4" fontId="0" fillId="0" borderId="23" xfId="0" applyNumberFormat="1" applyFont="1" applyBorder="1" applyAlignment="1">
      <alignment horizontal="center" vertical="center"/>
    </xf>
    <xf numFmtId="0" fontId="0" fillId="0" borderId="32" xfId="0" applyFont="1" applyBorder="1" applyAlignment="1">
      <alignment horizontal="left" vertical="center" wrapText="1"/>
    </xf>
    <xf numFmtId="49" fontId="0" fillId="0" borderId="25" xfId="0" applyNumberFormat="1" applyFont="1" applyBorder="1" applyAlignment="1">
      <alignment horizontal="center" vertical="center"/>
    </xf>
    <xf numFmtId="0" fontId="0" fillId="0" borderId="46" xfId="0" applyFont="1" applyBorder="1" applyAlignment="1">
      <alignment horizontal="center" vertical="center"/>
    </xf>
    <xf numFmtId="184" fontId="0" fillId="0" borderId="32" xfId="0" applyNumberFormat="1" applyFont="1" applyBorder="1" applyAlignment="1">
      <alignment horizontal="center" vertical="center"/>
    </xf>
    <xf numFmtId="184"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0" fillId="0" borderId="32" xfId="0" applyFont="1" applyBorder="1" applyAlignment="1">
      <alignment horizontal="center" vertical="center"/>
    </xf>
    <xf numFmtId="0" fontId="34" fillId="0" borderId="0" xfId="0" applyFont="1" applyBorder="1" applyAlignment="1">
      <alignment vertical="center"/>
    </xf>
    <xf numFmtId="0" fontId="0" fillId="0" borderId="0" xfId="0" applyFont="1" applyBorder="1" applyAlignment="1">
      <alignment vertical="center" wrapText="1"/>
    </xf>
    <xf numFmtId="0" fontId="56" fillId="0" borderId="0" xfId="0" applyFont="1" applyAlignment="1">
      <alignment/>
    </xf>
    <xf numFmtId="0" fontId="56" fillId="0" borderId="37" xfId="0" applyFont="1" applyBorder="1" applyAlignment="1">
      <alignment horizontal="center" vertical="center"/>
    </xf>
    <xf numFmtId="0" fontId="57" fillId="0" borderId="88" xfId="0" applyFont="1" applyBorder="1" applyAlignment="1">
      <alignment horizontal="center" vertical="center"/>
    </xf>
    <xf numFmtId="0" fontId="57" fillId="0" borderId="89" xfId="0" applyFont="1" applyBorder="1" applyAlignment="1">
      <alignment horizontal="center" vertical="center" wrapText="1"/>
    </xf>
    <xf numFmtId="0" fontId="57" fillId="0" borderId="35" xfId="0" applyFont="1" applyBorder="1" applyAlignment="1">
      <alignment horizontal="center" vertical="center" wrapText="1"/>
    </xf>
    <xf numFmtId="0" fontId="57" fillId="0" borderId="90" xfId="0" applyFont="1" applyBorder="1" applyAlignment="1">
      <alignment horizontal="center" vertical="center" wrapText="1"/>
    </xf>
    <xf numFmtId="0" fontId="57" fillId="0" borderId="88" xfId="0" applyFont="1" applyBorder="1" applyAlignment="1">
      <alignment horizontal="center" vertical="center" wrapText="1"/>
    </xf>
    <xf numFmtId="0" fontId="57" fillId="0" borderId="44" xfId="0" applyFont="1" applyBorder="1" applyAlignment="1">
      <alignment horizontal="center" vertical="center" wrapText="1"/>
    </xf>
    <xf numFmtId="0" fontId="57" fillId="0" borderId="0" xfId="0" applyFont="1" applyBorder="1" applyAlignment="1">
      <alignment vertical="center" wrapText="1"/>
    </xf>
    <xf numFmtId="0" fontId="57" fillId="0" borderId="87" xfId="0" applyFont="1" applyBorder="1" applyAlignment="1">
      <alignment horizontal="center" vertical="center"/>
    </xf>
    <xf numFmtId="0" fontId="57" fillId="0" borderId="91"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92" xfId="0" applyFont="1" applyBorder="1" applyAlignment="1">
      <alignment horizontal="center" vertical="center" wrapText="1"/>
    </xf>
    <xf numFmtId="0" fontId="57" fillId="0" borderId="87" xfId="0" applyFont="1" applyBorder="1" applyAlignment="1">
      <alignment horizontal="center" vertical="center" wrapText="1"/>
    </xf>
    <xf numFmtId="0" fontId="57" fillId="0" borderId="80"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93" xfId="0" applyFont="1" applyBorder="1" applyAlignment="1">
      <alignment horizontal="center" vertical="center" wrapText="1"/>
    </xf>
    <xf numFmtId="0" fontId="56" fillId="0" borderId="94"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95" xfId="0" applyFont="1" applyBorder="1" applyAlignment="1">
      <alignment horizontal="center" vertical="center" wrapText="1"/>
    </xf>
    <xf numFmtId="0" fontId="56" fillId="0" borderId="0" xfId="0" applyFont="1" applyBorder="1" applyAlignment="1">
      <alignment vertical="center" wrapText="1"/>
    </xf>
    <xf numFmtId="0" fontId="57" fillId="0" borderId="30" xfId="0" applyFont="1" applyBorder="1" applyAlignment="1">
      <alignment horizontal="center" vertical="center"/>
    </xf>
    <xf numFmtId="0" fontId="57" fillId="0" borderId="30" xfId="0" applyFont="1" applyBorder="1" applyAlignment="1">
      <alignment horizontal="center" vertical="center" wrapText="1"/>
    </xf>
    <xf numFmtId="0" fontId="56" fillId="0" borderId="80" xfId="0" applyFont="1" applyBorder="1" applyAlignment="1">
      <alignment horizontal="center" vertical="center" wrapText="1"/>
    </xf>
    <xf numFmtId="0" fontId="56" fillId="0" borderId="29" xfId="0" applyFont="1" applyBorder="1" applyAlignment="1">
      <alignment horizontal="center" vertical="center" wrapText="1"/>
    </xf>
    <xf numFmtId="0" fontId="56" fillId="0" borderId="93" xfId="0" applyFont="1" applyBorder="1" applyAlignment="1">
      <alignment horizontal="center" vertical="center" wrapText="1"/>
    </xf>
    <xf numFmtId="0" fontId="56" fillId="0" borderId="41" xfId="0" applyFont="1" applyBorder="1" applyAlignment="1">
      <alignment horizontal="center" vertical="center"/>
    </xf>
    <xf numFmtId="184" fontId="56" fillId="0" borderId="27" xfId="0" applyNumberFormat="1" applyFont="1" applyBorder="1" applyAlignment="1">
      <alignment horizontal="right" vertical="center" wrapText="1"/>
    </xf>
    <xf numFmtId="184" fontId="56" fillId="0" borderId="28" xfId="0" applyNumberFormat="1" applyFont="1" applyBorder="1" applyAlignment="1">
      <alignment horizontal="right" vertical="center" wrapText="1"/>
    </xf>
    <xf numFmtId="184" fontId="56" fillId="0" borderId="94" xfId="0" applyNumberFormat="1" applyFont="1" applyBorder="1" applyAlignment="1">
      <alignment horizontal="right" vertical="center" wrapText="1"/>
    </xf>
    <xf numFmtId="184" fontId="56" fillId="0" borderId="94" xfId="0" applyNumberFormat="1" applyFont="1" applyBorder="1" applyAlignment="1">
      <alignment horizontal="center" vertical="center" wrapText="1"/>
    </xf>
    <xf numFmtId="0" fontId="56" fillId="0" borderId="28" xfId="0" applyFont="1" applyBorder="1" applyAlignment="1">
      <alignment horizontal="center" vertical="center" wrapText="1"/>
    </xf>
    <xf numFmtId="0" fontId="56" fillId="0" borderId="45" xfId="0" applyFont="1" applyBorder="1" applyAlignment="1">
      <alignment horizontal="center" vertical="center"/>
    </xf>
    <xf numFmtId="0" fontId="56" fillId="0" borderId="96" xfId="0" applyFont="1" applyBorder="1" applyAlignment="1">
      <alignment horizontal="center" vertical="center" wrapText="1"/>
    </xf>
    <xf numFmtId="184" fontId="56" fillId="0" borderId="33" xfId="0" applyNumberFormat="1" applyFont="1" applyBorder="1" applyAlignment="1">
      <alignment horizontal="right" vertical="center" wrapText="1"/>
    </xf>
    <xf numFmtId="184" fontId="56" fillId="0" borderId="34" xfId="0" applyNumberFormat="1" applyFont="1" applyBorder="1" applyAlignment="1">
      <alignment horizontal="right" vertical="center" wrapText="1"/>
    </xf>
    <xf numFmtId="184" fontId="56" fillId="0" borderId="96" xfId="0" applyNumberFormat="1" applyFont="1" applyBorder="1" applyAlignment="1">
      <alignment horizontal="right" vertical="center" wrapText="1"/>
    </xf>
    <xf numFmtId="184" fontId="56" fillId="0" borderId="96" xfId="0" applyNumberFormat="1" applyFont="1" applyBorder="1" applyAlignment="1">
      <alignment horizontal="center" vertical="center" wrapText="1"/>
    </xf>
    <xf numFmtId="0" fontId="56" fillId="0" borderId="33"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97" xfId="0" applyFont="1" applyBorder="1" applyAlignment="1">
      <alignment horizontal="center" vertical="center" wrapText="1"/>
    </xf>
    <xf numFmtId="0" fontId="0" fillId="0" borderId="0" xfId="0" applyFont="1" applyFill="1" applyBorder="1" applyAlignment="1">
      <alignment horizontal="right" vertical="center"/>
    </xf>
    <xf numFmtId="49" fontId="0" fillId="0" borderId="0"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xf>
    <xf numFmtId="49" fontId="0" fillId="0" borderId="0" xfId="0" applyNumberFormat="1" applyFont="1" applyBorder="1" applyAlignment="1">
      <alignment horizontal="center" vertical="center"/>
    </xf>
    <xf numFmtId="184"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0" fillId="0" borderId="72" xfId="0" applyFont="1" applyBorder="1" applyAlignment="1">
      <alignment horizontal="center" vertical="center"/>
    </xf>
    <xf numFmtId="0" fontId="34" fillId="0" borderId="98" xfId="0" applyFont="1" applyBorder="1" applyAlignment="1">
      <alignment horizontal="center" vertical="center" wrapText="1"/>
    </xf>
    <xf numFmtId="0" fontId="34" fillId="0" borderId="15" xfId="0" applyFont="1" applyBorder="1" applyAlignment="1">
      <alignment horizontal="center" vertical="center" wrapText="1"/>
    </xf>
    <xf numFmtId="0" fontId="5" fillId="0" borderId="99" xfId="0" applyFont="1" applyBorder="1" applyAlignment="1">
      <alignment horizontal="justify"/>
    </xf>
    <xf numFmtId="0" fontId="0" fillId="0" borderId="79" xfId="0" applyFont="1" applyBorder="1" applyAlignment="1">
      <alignment horizontal="center" vertical="center"/>
    </xf>
    <xf numFmtId="49" fontId="0" fillId="0" borderId="78" xfId="0" applyNumberFormat="1" applyFont="1" applyBorder="1" applyAlignment="1">
      <alignment horizontal="center" vertical="center" wrapText="1"/>
    </xf>
    <xf numFmtId="0" fontId="0" fillId="0" borderId="78" xfId="0" applyFont="1" applyBorder="1" applyAlignment="1">
      <alignment vertical="center" wrapText="1"/>
    </xf>
    <xf numFmtId="184" fontId="0" fillId="0" borderId="78" xfId="0" applyNumberFormat="1" applyFont="1" applyBorder="1" applyAlignment="1">
      <alignment vertical="center" wrapText="1"/>
    </xf>
    <xf numFmtId="184" fontId="0" fillId="0" borderId="100" xfId="0" applyNumberFormat="1" applyFont="1" applyBorder="1" applyAlignment="1">
      <alignment vertical="center" wrapText="1"/>
    </xf>
    <xf numFmtId="184" fontId="0" fillId="0" borderId="78" xfId="0" applyNumberFormat="1" applyFont="1" applyBorder="1" applyAlignment="1">
      <alignment/>
    </xf>
    <xf numFmtId="184" fontId="0" fillId="0" borderId="78" xfId="0" applyNumberFormat="1" applyFont="1" applyBorder="1" applyAlignment="1">
      <alignment horizontal="center" vertical="center"/>
    </xf>
    <xf numFmtId="0" fontId="0" fillId="0" borderId="101" xfId="0" applyFont="1" applyBorder="1" applyAlignment="1">
      <alignment/>
    </xf>
    <xf numFmtId="0" fontId="0" fillId="0" borderId="74" xfId="0" applyFont="1" applyBorder="1" applyAlignment="1">
      <alignment/>
    </xf>
    <xf numFmtId="0" fontId="0" fillId="0" borderId="102" xfId="0" applyFont="1" applyBorder="1" applyAlignment="1">
      <alignment/>
    </xf>
    <xf numFmtId="0" fontId="0" fillId="0" borderId="100" xfId="0" applyFont="1" applyBorder="1" applyAlignment="1">
      <alignment/>
    </xf>
    <xf numFmtId="0" fontId="0" fillId="0" borderId="23" xfId="0" applyFont="1" applyBorder="1" applyAlignment="1">
      <alignment horizontal="center"/>
    </xf>
    <xf numFmtId="0" fontId="0" fillId="0" borderId="0" xfId="0" applyFont="1" applyBorder="1" applyAlignment="1">
      <alignment horizontal="center"/>
    </xf>
    <xf numFmtId="0" fontId="34" fillId="0" borderId="85" xfId="0" applyFont="1"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34" fillId="33" borderId="11" xfId="0" applyFont="1" applyFill="1" applyBorder="1" applyAlignment="1">
      <alignment horizontal="left" vertical="center"/>
    </xf>
    <xf numFmtId="0" fontId="34" fillId="0" borderId="69" xfId="0" applyFont="1" applyBorder="1" applyAlignment="1">
      <alignment horizontal="center" vertical="center"/>
    </xf>
    <xf numFmtId="0" fontId="0" fillId="0" borderId="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0" xfId="0" applyFont="1" applyBorder="1" applyAlignment="1">
      <alignment horizontal="left" vertical="center" wrapText="1"/>
    </xf>
    <xf numFmtId="0" fontId="0" fillId="0" borderId="103"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86" xfId="0" applyFont="1" applyBorder="1" applyAlignment="1">
      <alignment horizontal="center" vertical="center"/>
    </xf>
    <xf numFmtId="0" fontId="0" fillId="0" borderId="11"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xf>
    <xf numFmtId="0" fontId="0" fillId="0" borderId="68"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94" xfId="0" applyFont="1" applyBorder="1" applyAlignment="1">
      <alignment horizontal="left" vertical="center" wrapText="1"/>
    </xf>
    <xf numFmtId="0" fontId="0" fillId="0" borderId="94" xfId="0" applyFont="1" applyBorder="1" applyAlignment="1">
      <alignment horizontal="justify"/>
    </xf>
    <xf numFmtId="0" fontId="0" fillId="0" borderId="94" xfId="0" applyFont="1" applyBorder="1" applyAlignment="1">
      <alignment horizontal="center"/>
    </xf>
    <xf numFmtId="0" fontId="0" fillId="0" borderId="94" xfId="0" applyFont="1" applyBorder="1" applyAlignment="1">
      <alignment horizontal="center" vertical="center" wrapText="1"/>
    </xf>
    <xf numFmtId="0" fontId="0" fillId="34" borderId="94" xfId="0" applyFont="1" applyFill="1" applyBorder="1" applyAlignment="1">
      <alignment horizontal="center" vertical="center" wrapText="1"/>
    </xf>
    <xf numFmtId="0" fontId="0" fillId="0" borderId="94" xfId="0" applyFont="1" applyBorder="1" applyAlignment="1">
      <alignment horizontal="center" vertical="center"/>
    </xf>
    <xf numFmtId="0" fontId="0" fillId="0" borderId="94" xfId="0" applyFont="1" applyBorder="1" applyAlignment="1">
      <alignment vertical="center" wrapText="1"/>
    </xf>
    <xf numFmtId="179" fontId="0" fillId="0" borderId="94" xfId="43" applyNumberFormat="1" applyFont="1" applyBorder="1" applyAlignment="1">
      <alignment horizontal="right" vertical="center"/>
    </xf>
    <xf numFmtId="184" fontId="0" fillId="0" borderId="94" xfId="0" applyNumberFormat="1" applyFont="1" applyFill="1" applyBorder="1" applyAlignment="1">
      <alignment horizontal="right" vertical="center"/>
    </xf>
    <xf numFmtId="179" fontId="0" fillId="0" borderId="94" xfId="0" applyNumberFormat="1" applyFont="1" applyBorder="1" applyAlignment="1">
      <alignment horizontal="right"/>
    </xf>
    <xf numFmtId="0" fontId="0" fillId="0" borderId="94" xfId="0" applyFont="1" applyBorder="1" applyAlignment="1">
      <alignment/>
    </xf>
    <xf numFmtId="0" fontId="0" fillId="0" borderId="94" xfId="0" applyFont="1" applyBorder="1" applyAlignment="1">
      <alignment horizontal="center"/>
    </xf>
    <xf numFmtId="0" fontId="0" fillId="0" borderId="95" xfId="0" applyFont="1" applyBorder="1" applyAlignment="1">
      <alignment horizontal="center"/>
    </xf>
    <xf numFmtId="0" fontId="69" fillId="0" borderId="23" xfId="0" applyFont="1" applyBorder="1" applyAlignment="1">
      <alignment horizontal="center" vertical="center"/>
    </xf>
    <xf numFmtId="0" fontId="69" fillId="0" borderId="94" xfId="0" applyFont="1" applyBorder="1" applyAlignment="1">
      <alignment horizontal="center" vertical="center"/>
    </xf>
    <xf numFmtId="49" fontId="0" fillId="0" borderId="94" xfId="0" applyNumberFormat="1" applyFont="1" applyBorder="1" applyAlignment="1">
      <alignment horizontal="center" vertical="center" wrapText="1"/>
    </xf>
    <xf numFmtId="0" fontId="0" fillId="0" borderId="94" xfId="0" applyFont="1" applyBorder="1" applyAlignment="1">
      <alignment horizontal="center" vertical="center"/>
    </xf>
    <xf numFmtId="49" fontId="0" fillId="0" borderId="94" xfId="0" applyNumberFormat="1" applyFont="1" applyBorder="1" applyAlignment="1">
      <alignment horizontal="left" vertical="center" wrapText="1"/>
    </xf>
    <xf numFmtId="184"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49" fontId="0" fillId="0" borderId="23" xfId="0" applyNumberFormat="1" applyFont="1" applyBorder="1" applyAlignment="1">
      <alignment horizontal="left" vertical="center" wrapText="1"/>
    </xf>
    <xf numFmtId="184" fontId="0" fillId="0" borderId="23" xfId="0" applyNumberFormat="1" applyFont="1" applyFill="1" applyBorder="1" applyAlignment="1">
      <alignment horizontal="right" vertical="center"/>
    </xf>
    <xf numFmtId="0" fontId="69" fillId="0" borderId="0" xfId="0" applyFont="1" applyBorder="1" applyAlignment="1">
      <alignment horizontal="center" vertical="center"/>
    </xf>
    <xf numFmtId="0" fontId="34" fillId="0" borderId="72" xfId="0" applyFont="1" applyBorder="1" applyAlignment="1">
      <alignment horizontal="center" vertical="center"/>
    </xf>
    <xf numFmtId="0" fontId="34" fillId="0" borderId="66" xfId="0" applyFont="1" applyBorder="1" applyAlignment="1">
      <alignment horizontal="center" vertical="center"/>
    </xf>
    <xf numFmtId="0" fontId="34" fillId="0" borderId="71" xfId="0" applyFont="1" applyBorder="1" applyAlignment="1">
      <alignment horizontal="center" vertical="center"/>
    </xf>
    <xf numFmtId="0" fontId="34" fillId="33" borderId="12" xfId="0" applyFont="1" applyFill="1" applyBorder="1" applyAlignment="1">
      <alignment horizontal="left" vertical="center"/>
    </xf>
    <xf numFmtId="0" fontId="34" fillId="0" borderId="107" xfId="0" applyFont="1" applyBorder="1" applyAlignment="1">
      <alignment horizontal="center" vertical="center"/>
    </xf>
    <xf numFmtId="0" fontId="34" fillId="0" borderId="0" xfId="0" applyFont="1" applyBorder="1" applyAlignment="1">
      <alignment horizontal="center" vertical="center"/>
    </xf>
    <xf numFmtId="0" fontId="34" fillId="0" borderId="53" xfId="0" applyFont="1" applyBorder="1" applyAlignment="1">
      <alignment horizontal="center" vertical="center"/>
    </xf>
    <xf numFmtId="0" fontId="34" fillId="0" borderId="55" xfId="0" applyFont="1" applyBorder="1" applyAlignment="1">
      <alignment horizontal="center" vertical="center"/>
    </xf>
    <xf numFmtId="0" fontId="0" fillId="0" borderId="83" xfId="0" applyFont="1" applyBorder="1" applyAlignment="1">
      <alignment horizontal="center" vertical="center" wrapText="1"/>
    </xf>
    <xf numFmtId="0" fontId="0" fillId="0" borderId="108" xfId="0" applyFont="1" applyBorder="1" applyAlignment="1">
      <alignment horizontal="center" vertical="center"/>
    </xf>
    <xf numFmtId="0" fontId="0" fillId="0" borderId="108"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8" xfId="0" applyFont="1" applyBorder="1" applyAlignment="1">
      <alignment horizontal="center" vertical="center"/>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67" xfId="0" applyFont="1" applyBorder="1" applyAlignment="1">
      <alignment horizontal="center" vertical="center"/>
    </xf>
    <xf numFmtId="0" fontId="0" fillId="0" borderId="71" xfId="0" applyFont="1" applyBorder="1" applyAlignment="1">
      <alignment horizontal="center" vertical="center" wrapText="1"/>
    </xf>
    <xf numFmtId="0" fontId="0" fillId="0" borderId="80" xfId="0" applyFont="1" applyFill="1" applyBorder="1" applyAlignment="1">
      <alignment horizontal="left" vertical="center" wrapText="1"/>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wrapText="1"/>
    </xf>
    <xf numFmtId="184" fontId="0" fillId="0" borderId="80" xfId="0" applyNumberFormat="1" applyFont="1" applyFill="1" applyBorder="1" applyAlignment="1">
      <alignment horizontal="right" vertical="center"/>
    </xf>
    <xf numFmtId="49"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181" fontId="0" fillId="0" borderId="0" xfId="62" applyNumberFormat="1" applyFont="1" applyFill="1" applyBorder="1" applyAlignment="1">
      <alignment horizontal="center" vertical="center"/>
    </xf>
    <xf numFmtId="181" fontId="0" fillId="0" borderId="0" xfId="0"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4" fillId="0" borderId="16" xfId="0" applyFont="1" applyBorder="1" applyAlignment="1">
      <alignment horizontal="center" vertical="center"/>
    </xf>
    <xf numFmtId="0" fontId="34" fillId="0" borderId="15" xfId="0" applyFont="1" applyBorder="1" applyAlignment="1">
      <alignment horizontal="center" vertical="center"/>
    </xf>
    <xf numFmtId="0" fontId="0" fillId="0" borderId="17" xfId="0" applyFont="1" applyBorder="1" applyAlignment="1">
      <alignment horizontal="center" vertical="center" wrapText="1"/>
    </xf>
    <xf numFmtId="0" fontId="0" fillId="0" borderId="65" xfId="0" applyFont="1" applyBorder="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110"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0" xfId="0" applyFont="1" applyBorder="1" applyAlignment="1">
      <alignment horizontal="left"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wrapText="1"/>
    </xf>
    <xf numFmtId="0" fontId="0" fillId="0" borderId="80" xfId="0" applyFont="1" applyBorder="1" applyAlignment="1">
      <alignment horizontal="left" vertical="center" wrapText="1"/>
    </xf>
    <xf numFmtId="0" fontId="5" fillId="0" borderId="80" xfId="0" applyFont="1" applyBorder="1" applyAlignment="1">
      <alignment horizontal="justify" vertical="center"/>
    </xf>
    <xf numFmtId="0" fontId="0" fillId="0" borderId="80" xfId="0" applyFont="1" applyBorder="1" applyAlignment="1">
      <alignment vertical="center"/>
    </xf>
    <xf numFmtId="0" fontId="0" fillId="0" borderId="80" xfId="0" applyFont="1" applyBorder="1" applyAlignment="1">
      <alignment horizontal="center" vertical="center" wrapText="1"/>
    </xf>
    <xf numFmtId="0" fontId="71" fillId="0" borderId="80" xfId="0" applyFont="1" applyBorder="1" applyAlignment="1">
      <alignment horizontal="center" vertical="center"/>
    </xf>
    <xf numFmtId="0" fontId="0" fillId="0" borderId="80" xfId="0" applyFont="1" applyBorder="1" applyAlignment="1">
      <alignment vertical="center" wrapText="1"/>
    </xf>
    <xf numFmtId="0" fontId="0" fillId="0" borderId="0" xfId="0" applyFont="1" applyAlignment="1">
      <alignment vertical="center"/>
    </xf>
    <xf numFmtId="0" fontId="0" fillId="0" borderId="23" xfId="0" applyFont="1" applyBorder="1" applyAlignment="1">
      <alignment vertical="center"/>
    </xf>
    <xf numFmtId="184" fontId="0" fillId="0" borderId="23" xfId="0" applyNumberFormat="1" applyFont="1" applyBorder="1" applyAlignment="1">
      <alignment vertical="center"/>
    </xf>
    <xf numFmtId="0" fontId="0" fillId="0" borderId="0" xfId="0" applyFont="1" applyFill="1" applyBorder="1" applyAlignment="1">
      <alignment horizontal="justify" vertic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3" xfId="47"/>
    <cellStyle name="Normale 4"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 name="Valuta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42</xdr:row>
      <xdr:rowOff>9525</xdr:rowOff>
    </xdr:from>
    <xdr:to>
      <xdr:col>1</xdr:col>
      <xdr:colOff>466725</xdr:colOff>
      <xdr:row>42</xdr:row>
      <xdr:rowOff>9525</xdr:rowOff>
    </xdr:to>
    <xdr:sp>
      <xdr:nvSpPr>
        <xdr:cNvPr id="1" name="Freeform 22"/>
        <xdr:cNvSpPr>
          <a:spLocks/>
        </xdr:cNvSpPr>
      </xdr:nvSpPr>
      <xdr:spPr>
        <a:xfrm>
          <a:off x="1076325" y="10010775"/>
          <a:ext cx="0" cy="0"/>
        </a:xfrm>
        <a:custGeom>
          <a:pathLst>
            <a:path h="0" w="0">
              <a:moveTo>
                <a:pt x="0" y="0"/>
              </a:moveTo>
              <a:lnTo>
                <a:pt x="0" y="0"/>
              </a:lnTo>
            </a:path>
          </a:pathLst>
        </a:custGeom>
        <a:noFill/>
        <a:ln w="127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B207"/>
  <sheetViews>
    <sheetView tabSelected="1" zoomScale="90" zoomScaleNormal="90" zoomScalePageLayoutView="0" workbookViewId="0" topLeftCell="A201">
      <pane xSplit="2" topLeftCell="J1" activePane="topRight" state="frozen"/>
      <selection pane="topLeft" activeCell="A16" sqref="A16"/>
      <selection pane="topRight" activeCell="D5" sqref="D5"/>
    </sheetView>
  </sheetViews>
  <sheetFormatPr defaultColWidth="9.140625" defaultRowHeight="24.75" customHeight="1"/>
  <cols>
    <col min="1" max="1" width="7.28125" style="69" customWidth="1"/>
    <col min="2" max="2" width="36.7109375" style="171" customWidth="1"/>
    <col min="3" max="3" width="27.140625" style="74" customWidth="1"/>
    <col min="4" max="4" width="30.8515625" style="74" customWidth="1"/>
    <col min="5" max="5" width="22.7109375" style="74" customWidth="1"/>
    <col min="6" max="6" width="27.28125" style="74" bestFit="1" customWidth="1"/>
    <col min="7" max="7" width="18.8515625" style="74" customWidth="1"/>
    <col min="8" max="8" width="13.00390625" style="74" customWidth="1"/>
    <col min="9" max="9" width="7.8515625" style="74" customWidth="1"/>
    <col min="10" max="10" width="15.28125" style="74" customWidth="1"/>
    <col min="11" max="11" width="36.28125" style="74" customWidth="1"/>
    <col min="12" max="12" width="41.7109375" style="74" customWidth="1"/>
    <col min="13" max="13" width="83.7109375" style="74" customWidth="1"/>
    <col min="14" max="15" width="16.7109375" style="74" bestFit="1" customWidth="1"/>
    <col min="16" max="16" width="17.8515625" style="74" bestFit="1" customWidth="1"/>
    <col min="17" max="17" width="15.28125" style="74" bestFit="1" customWidth="1"/>
    <col min="18" max="18" width="25.28125" style="74" bestFit="1" customWidth="1"/>
    <col min="19" max="19" width="17.7109375" style="74" bestFit="1" customWidth="1"/>
    <col min="20" max="20" width="37.8515625" style="74" customWidth="1"/>
    <col min="21" max="21" width="30.28125" style="74" customWidth="1"/>
    <col min="22" max="22" width="15.140625" style="74" customWidth="1"/>
    <col min="23" max="23" width="17.8515625" style="74" customWidth="1"/>
    <col min="24" max="24" width="35.421875" style="74" bestFit="1" customWidth="1"/>
    <col min="25" max="25" width="16.140625" style="74" customWidth="1"/>
    <col min="26" max="26" width="27.7109375" style="74" bestFit="1" customWidth="1"/>
    <col min="27" max="27" width="17.7109375" style="74" customWidth="1"/>
    <col min="28" max="28" width="20.7109375" style="74" customWidth="1"/>
    <col min="29" max="34" width="9.140625" style="74" customWidth="1"/>
    <col min="35" max="35" width="15.8515625" style="74" customWidth="1"/>
    <col min="36" max="36" width="24.28125" style="74" customWidth="1"/>
    <col min="37" max="16384" width="9.140625" style="74" customWidth="1"/>
  </cols>
  <sheetData>
    <row r="1" spans="2:9" ht="24.75" customHeight="1">
      <c r="B1" s="70" t="s">
        <v>64</v>
      </c>
      <c r="C1" s="71"/>
      <c r="D1" s="71"/>
      <c r="E1" s="71"/>
      <c r="F1" s="71"/>
      <c r="G1" s="72"/>
      <c r="H1" s="73"/>
      <c r="I1" s="73"/>
    </row>
    <row r="2" spans="2:9" ht="30" customHeight="1" thickBot="1">
      <c r="B2" s="75" t="s">
        <v>0</v>
      </c>
      <c r="C2" s="76" t="s">
        <v>1</v>
      </c>
      <c r="D2" s="76"/>
      <c r="E2" s="76"/>
      <c r="F2" s="76"/>
      <c r="G2" s="77" t="s">
        <v>87</v>
      </c>
      <c r="H2" s="78"/>
      <c r="I2" s="78"/>
    </row>
    <row r="3" spans="2:9" ht="12.75">
      <c r="B3" s="79"/>
      <c r="C3" s="80"/>
      <c r="D3" s="80"/>
      <c r="E3" s="78"/>
      <c r="F3" s="80"/>
      <c r="G3" s="81"/>
      <c r="H3" s="78"/>
      <c r="I3" s="78"/>
    </row>
    <row r="4" spans="2:9" ht="13.5" thickBot="1">
      <c r="B4" s="79"/>
      <c r="C4" s="78"/>
      <c r="D4" s="78"/>
      <c r="E4" s="78"/>
      <c r="F4" s="78"/>
      <c r="G4" s="80"/>
      <c r="H4" s="78"/>
      <c r="I4" s="78"/>
    </row>
    <row r="5" spans="2:23" ht="13.5" thickBot="1">
      <c r="B5" s="79"/>
      <c r="C5" s="78"/>
      <c r="D5" s="78"/>
      <c r="E5" s="78"/>
      <c r="F5" s="78"/>
      <c r="G5" s="80"/>
      <c r="H5" s="78"/>
      <c r="I5" s="78"/>
      <c r="O5" s="82" t="s">
        <v>3</v>
      </c>
      <c r="P5" s="83"/>
      <c r="Q5" s="83"/>
      <c r="R5" s="83"/>
      <c r="S5" s="83"/>
      <c r="T5" s="83"/>
      <c r="U5" s="83"/>
      <c r="V5" s="83"/>
      <c r="W5" s="84"/>
    </row>
    <row r="6" spans="1:23" ht="13.5" thickBot="1">
      <c r="A6" s="74"/>
      <c r="B6" s="85" t="s">
        <v>88</v>
      </c>
      <c r="C6" s="78"/>
      <c r="D6" s="78"/>
      <c r="E6" s="78"/>
      <c r="F6" s="78"/>
      <c r="G6" s="80"/>
      <c r="H6" s="78"/>
      <c r="I6" s="78"/>
      <c r="O6" s="86"/>
      <c r="P6" s="76"/>
      <c r="Q6" s="76"/>
      <c r="R6" s="76"/>
      <c r="S6" s="76"/>
      <c r="T6" s="76"/>
      <c r="U6" s="76"/>
      <c r="V6" s="76"/>
      <c r="W6" s="87"/>
    </row>
    <row r="7" spans="1:25" ht="12" customHeight="1">
      <c r="A7" s="74"/>
      <c r="B7" s="88" t="s">
        <v>86</v>
      </c>
      <c r="C7" s="89" t="s">
        <v>5</v>
      </c>
      <c r="D7" s="89" t="s">
        <v>6</v>
      </c>
      <c r="E7" s="90" t="s">
        <v>7</v>
      </c>
      <c r="F7" s="90" t="s">
        <v>8</v>
      </c>
      <c r="G7" s="89" t="s">
        <v>9</v>
      </c>
      <c r="H7" s="90" t="s">
        <v>10</v>
      </c>
      <c r="I7" s="90" t="s">
        <v>11</v>
      </c>
      <c r="J7" s="90" t="s">
        <v>12</v>
      </c>
      <c r="K7" s="89" t="s">
        <v>13</v>
      </c>
      <c r="L7" s="90" t="s">
        <v>14</v>
      </c>
      <c r="M7" s="90" t="s">
        <v>15</v>
      </c>
      <c r="N7" s="90" t="s">
        <v>16</v>
      </c>
      <c r="O7" s="89" t="s">
        <v>17</v>
      </c>
      <c r="P7" s="89" t="s">
        <v>18</v>
      </c>
      <c r="Q7" s="89" t="s">
        <v>19</v>
      </c>
      <c r="R7" s="90" t="s">
        <v>20</v>
      </c>
      <c r="S7" s="89" t="s">
        <v>21</v>
      </c>
      <c r="T7" s="90" t="s">
        <v>22</v>
      </c>
      <c r="U7" s="90" t="s">
        <v>23</v>
      </c>
      <c r="V7" s="90" t="s">
        <v>24</v>
      </c>
      <c r="W7" s="90"/>
      <c r="X7" s="90" t="s">
        <v>4</v>
      </c>
      <c r="Y7" s="91"/>
    </row>
    <row r="8" spans="1:25" ht="12.75">
      <c r="A8" s="74"/>
      <c r="B8" s="92"/>
      <c r="C8" s="93"/>
      <c r="D8" s="93"/>
      <c r="E8" s="94"/>
      <c r="F8" s="94"/>
      <c r="G8" s="93"/>
      <c r="H8" s="94"/>
      <c r="I8" s="94"/>
      <c r="J8" s="94"/>
      <c r="K8" s="93"/>
      <c r="L8" s="94"/>
      <c r="M8" s="94"/>
      <c r="N8" s="94"/>
      <c r="O8" s="93"/>
      <c r="P8" s="93"/>
      <c r="Q8" s="93"/>
      <c r="R8" s="94"/>
      <c r="S8" s="93"/>
      <c r="T8" s="94"/>
      <c r="U8" s="94"/>
      <c r="V8" s="93" t="s">
        <v>25</v>
      </c>
      <c r="W8" s="95" t="s">
        <v>26</v>
      </c>
      <c r="X8" s="94"/>
      <c r="Y8" s="96"/>
    </row>
    <row r="9" spans="1:25" ht="12.75">
      <c r="A9" s="74"/>
      <c r="B9" s="92"/>
      <c r="C9" s="93"/>
      <c r="D9" s="93"/>
      <c r="E9" s="94"/>
      <c r="F9" s="94"/>
      <c r="G9" s="95" t="s">
        <v>27</v>
      </c>
      <c r="H9" s="95" t="s">
        <v>27</v>
      </c>
      <c r="I9" s="94"/>
      <c r="J9" s="94"/>
      <c r="K9" s="97" t="s">
        <v>28</v>
      </c>
      <c r="L9" s="97" t="s">
        <v>29</v>
      </c>
      <c r="M9" s="94"/>
      <c r="N9" s="95" t="s">
        <v>30</v>
      </c>
      <c r="O9" s="93"/>
      <c r="P9" s="93"/>
      <c r="Q9" s="93"/>
      <c r="R9" s="94"/>
      <c r="S9" s="93"/>
      <c r="T9" s="98" t="s">
        <v>31</v>
      </c>
      <c r="U9" s="98" t="s">
        <v>32</v>
      </c>
      <c r="V9" s="93"/>
      <c r="W9" s="95" t="s">
        <v>33</v>
      </c>
      <c r="X9" s="93" t="s">
        <v>34</v>
      </c>
      <c r="Y9" s="99"/>
    </row>
    <row r="10" spans="1:25" ht="54.75" customHeight="1">
      <c r="A10" s="74"/>
      <c r="B10" s="100" t="s">
        <v>96</v>
      </c>
      <c r="C10" s="101"/>
      <c r="D10" s="97" t="s">
        <v>89</v>
      </c>
      <c r="E10" s="97">
        <v>2023</v>
      </c>
      <c r="F10" s="97" t="s">
        <v>90</v>
      </c>
      <c r="G10" s="97" t="s">
        <v>46</v>
      </c>
      <c r="H10" s="97" t="s">
        <v>46</v>
      </c>
      <c r="I10" s="102" t="s">
        <v>91</v>
      </c>
      <c r="J10" s="97" t="s">
        <v>92</v>
      </c>
      <c r="K10" s="102" t="s">
        <v>53</v>
      </c>
      <c r="L10" s="97" t="s">
        <v>93</v>
      </c>
      <c r="M10" s="103" t="s">
        <v>94</v>
      </c>
      <c r="N10" s="97" t="s">
        <v>95</v>
      </c>
      <c r="O10" s="104">
        <v>0</v>
      </c>
      <c r="P10" s="104">
        <v>124281378.69</v>
      </c>
      <c r="Q10" s="104">
        <f>P10</f>
        <v>124281378.69</v>
      </c>
      <c r="R10" s="104">
        <f>S10-(P10+Q10)</f>
        <v>165708504.92000002</v>
      </c>
      <c r="S10" s="104">
        <v>414271262.3</v>
      </c>
      <c r="T10" s="95"/>
      <c r="U10" s="95"/>
      <c r="V10" s="95"/>
      <c r="W10" s="95"/>
      <c r="X10" s="93"/>
      <c r="Y10" s="99"/>
    </row>
    <row r="11" spans="2:25" s="105" customFormat="1" ht="54.75" customHeight="1" thickBot="1">
      <c r="B11" s="106" t="s">
        <v>228</v>
      </c>
      <c r="C11" s="107"/>
      <c r="D11" s="108" t="s">
        <v>89</v>
      </c>
      <c r="E11" s="108">
        <v>2023</v>
      </c>
      <c r="F11" s="108" t="s">
        <v>90</v>
      </c>
      <c r="G11" s="108" t="s">
        <v>46</v>
      </c>
      <c r="H11" s="108" t="s">
        <v>46</v>
      </c>
      <c r="I11" s="109" t="s">
        <v>91</v>
      </c>
      <c r="J11" s="108" t="s">
        <v>92</v>
      </c>
      <c r="K11" s="109" t="s">
        <v>53</v>
      </c>
      <c r="L11" s="108" t="s">
        <v>93</v>
      </c>
      <c r="M11" s="110" t="s">
        <v>227</v>
      </c>
      <c r="N11" s="108" t="s">
        <v>95</v>
      </c>
      <c r="O11" s="111">
        <v>730631.66</v>
      </c>
      <c r="P11" s="111">
        <v>730631.65</v>
      </c>
      <c r="Q11" s="111">
        <v>0</v>
      </c>
      <c r="R11" s="111">
        <v>0</v>
      </c>
      <c r="S11" s="111">
        <v>1461236.31</v>
      </c>
      <c r="T11" s="112"/>
      <c r="U11" s="112"/>
      <c r="V11" s="112"/>
      <c r="W11" s="112"/>
      <c r="X11" s="113"/>
      <c r="Y11" s="114"/>
    </row>
    <row r="12" spans="1:25" ht="12.75">
      <c r="A12" s="74"/>
      <c r="B12" s="115"/>
      <c r="C12" s="116"/>
      <c r="D12" s="117"/>
      <c r="E12" s="117"/>
      <c r="F12" s="117"/>
      <c r="G12" s="117"/>
      <c r="H12" s="117"/>
      <c r="I12" s="118"/>
      <c r="J12" s="117"/>
      <c r="K12" s="118"/>
      <c r="L12" s="117"/>
      <c r="M12" s="119"/>
      <c r="N12" s="117"/>
      <c r="O12" s="120"/>
      <c r="P12" s="121"/>
      <c r="Q12" s="121"/>
      <c r="R12" s="121"/>
      <c r="S12" s="121"/>
      <c r="T12" s="78"/>
      <c r="U12" s="78"/>
      <c r="V12" s="78"/>
      <c r="W12" s="78"/>
      <c r="X12" s="78"/>
      <c r="Y12" s="78"/>
    </row>
    <row r="13" spans="2:9" ht="13.5" thickBot="1">
      <c r="B13" s="79"/>
      <c r="C13" s="78"/>
      <c r="D13" s="78"/>
      <c r="E13" s="78"/>
      <c r="F13" s="78"/>
      <c r="G13" s="80"/>
      <c r="H13" s="78"/>
      <c r="I13" s="78"/>
    </row>
    <row r="14" spans="2:23" ht="13.5" thickBot="1">
      <c r="B14" s="79"/>
      <c r="C14" s="78"/>
      <c r="D14" s="78"/>
      <c r="E14" s="78"/>
      <c r="F14" s="78"/>
      <c r="G14" s="80"/>
      <c r="H14" s="78"/>
      <c r="I14" s="78"/>
      <c r="O14" s="82" t="s">
        <v>3</v>
      </c>
      <c r="P14" s="83"/>
      <c r="Q14" s="83"/>
      <c r="R14" s="83"/>
      <c r="S14" s="83"/>
      <c r="T14" s="83"/>
      <c r="U14" s="83"/>
      <c r="V14" s="83"/>
      <c r="W14" s="84"/>
    </row>
    <row r="15" spans="1:23" ht="13.5" thickBot="1">
      <c r="A15" s="74"/>
      <c r="B15" s="85" t="s">
        <v>165</v>
      </c>
      <c r="C15" s="78"/>
      <c r="D15" s="78"/>
      <c r="E15" s="78"/>
      <c r="F15" s="78"/>
      <c r="G15" s="80"/>
      <c r="H15" s="78"/>
      <c r="I15" s="78"/>
      <c r="O15" s="86"/>
      <c r="P15" s="76"/>
      <c r="Q15" s="76"/>
      <c r="R15" s="76"/>
      <c r="S15" s="76"/>
      <c r="T15" s="76"/>
      <c r="U15" s="76"/>
      <c r="V15" s="76"/>
      <c r="W15" s="87"/>
    </row>
    <row r="16" spans="1:25" ht="12.75">
      <c r="A16" s="74"/>
      <c r="B16" s="88" t="s">
        <v>86</v>
      </c>
      <c r="C16" s="89" t="s">
        <v>5</v>
      </c>
      <c r="D16" s="89" t="s">
        <v>6</v>
      </c>
      <c r="E16" s="90" t="s">
        <v>7</v>
      </c>
      <c r="F16" s="90" t="s">
        <v>8</v>
      </c>
      <c r="G16" s="89" t="s">
        <v>9</v>
      </c>
      <c r="H16" s="90" t="s">
        <v>10</v>
      </c>
      <c r="I16" s="90" t="s">
        <v>11</v>
      </c>
      <c r="J16" s="90" t="s">
        <v>12</v>
      </c>
      <c r="K16" s="89" t="s">
        <v>13</v>
      </c>
      <c r="L16" s="90" t="s">
        <v>14</v>
      </c>
      <c r="M16" s="90" t="s">
        <v>15</v>
      </c>
      <c r="N16" s="90" t="s">
        <v>16</v>
      </c>
      <c r="O16" s="89" t="s">
        <v>17</v>
      </c>
      <c r="P16" s="89" t="s">
        <v>18</v>
      </c>
      <c r="Q16" s="89" t="s">
        <v>19</v>
      </c>
      <c r="R16" s="90" t="s">
        <v>20</v>
      </c>
      <c r="S16" s="89" t="s">
        <v>21</v>
      </c>
      <c r="T16" s="90" t="s">
        <v>22</v>
      </c>
      <c r="U16" s="90" t="s">
        <v>23</v>
      </c>
      <c r="V16" s="90" t="s">
        <v>24</v>
      </c>
      <c r="W16" s="90"/>
      <c r="X16" s="90" t="s">
        <v>4</v>
      </c>
      <c r="Y16" s="91"/>
    </row>
    <row r="17" spans="1:25" ht="12.75">
      <c r="A17" s="74"/>
      <c r="B17" s="92"/>
      <c r="C17" s="93"/>
      <c r="D17" s="93"/>
      <c r="E17" s="94"/>
      <c r="F17" s="94"/>
      <c r="G17" s="93"/>
      <c r="H17" s="94"/>
      <c r="I17" s="94"/>
      <c r="J17" s="94"/>
      <c r="K17" s="93"/>
      <c r="L17" s="94"/>
      <c r="M17" s="94"/>
      <c r="N17" s="94"/>
      <c r="O17" s="93"/>
      <c r="P17" s="93"/>
      <c r="Q17" s="93"/>
      <c r="R17" s="94"/>
      <c r="S17" s="93"/>
      <c r="T17" s="94"/>
      <c r="U17" s="94"/>
      <c r="V17" s="93" t="s">
        <v>25</v>
      </c>
      <c r="W17" s="95" t="s">
        <v>26</v>
      </c>
      <c r="X17" s="94"/>
      <c r="Y17" s="96"/>
    </row>
    <row r="18" spans="1:25" ht="12.75">
      <c r="A18" s="74"/>
      <c r="B18" s="92"/>
      <c r="C18" s="93"/>
      <c r="D18" s="93"/>
      <c r="E18" s="94"/>
      <c r="F18" s="94"/>
      <c r="G18" s="95" t="s">
        <v>27</v>
      </c>
      <c r="H18" s="95" t="s">
        <v>27</v>
      </c>
      <c r="I18" s="94"/>
      <c r="J18" s="94"/>
      <c r="K18" s="97" t="s">
        <v>28</v>
      </c>
      <c r="L18" s="97" t="s">
        <v>29</v>
      </c>
      <c r="M18" s="94"/>
      <c r="N18" s="95" t="s">
        <v>30</v>
      </c>
      <c r="O18" s="93"/>
      <c r="P18" s="93"/>
      <c r="Q18" s="93"/>
      <c r="R18" s="94"/>
      <c r="S18" s="93"/>
      <c r="T18" s="98" t="s">
        <v>31</v>
      </c>
      <c r="U18" s="98" t="s">
        <v>32</v>
      </c>
      <c r="V18" s="93"/>
      <c r="W18" s="95" t="s">
        <v>33</v>
      </c>
      <c r="X18" s="93" t="s">
        <v>34</v>
      </c>
      <c r="Y18" s="99"/>
    </row>
    <row r="19" spans="1:25" ht="54.75" customHeight="1" thickBot="1">
      <c r="A19" s="74"/>
      <c r="B19" s="122" t="s">
        <v>171</v>
      </c>
      <c r="C19" s="123"/>
      <c r="D19" s="124" t="s">
        <v>166</v>
      </c>
      <c r="E19" s="125">
        <v>2023</v>
      </c>
      <c r="F19" s="125" t="s">
        <v>167</v>
      </c>
      <c r="G19" s="124" t="s">
        <v>49</v>
      </c>
      <c r="H19" s="124" t="s">
        <v>27</v>
      </c>
      <c r="I19" s="108"/>
      <c r="J19" s="108"/>
      <c r="K19" s="108" t="s">
        <v>169</v>
      </c>
      <c r="L19" s="108" t="s">
        <v>170</v>
      </c>
      <c r="M19" s="126" t="s">
        <v>168</v>
      </c>
      <c r="N19" s="124"/>
      <c r="O19" s="127">
        <v>1460000</v>
      </c>
      <c r="P19" s="108"/>
      <c r="Q19" s="108"/>
      <c r="R19" s="128"/>
      <c r="S19" s="129">
        <f>O19</f>
        <v>1460000</v>
      </c>
      <c r="T19" s="128"/>
      <c r="U19" s="128"/>
      <c r="V19" s="128"/>
      <c r="W19" s="128"/>
      <c r="X19" s="130"/>
      <c r="Y19" s="131"/>
    </row>
    <row r="20" spans="2:9" ht="12.75">
      <c r="B20" s="79"/>
      <c r="C20" s="78"/>
      <c r="D20" s="78"/>
      <c r="E20" s="78"/>
      <c r="F20" s="78"/>
      <c r="G20" s="80"/>
      <c r="H20" s="78"/>
      <c r="I20" s="78"/>
    </row>
    <row r="21" spans="2:9" ht="13.5" thickBot="1">
      <c r="B21" s="79"/>
      <c r="C21" s="78"/>
      <c r="D21" s="78"/>
      <c r="E21" s="78"/>
      <c r="F21" s="78"/>
      <c r="G21" s="80"/>
      <c r="H21" s="78"/>
      <c r="I21" s="78"/>
    </row>
    <row r="22" spans="2:25" ht="13.5" thickBot="1">
      <c r="B22" s="79"/>
      <c r="C22" s="78"/>
      <c r="D22" s="78"/>
      <c r="E22" s="78"/>
      <c r="F22" s="78"/>
      <c r="G22" s="80"/>
      <c r="H22" s="78"/>
      <c r="I22" s="78"/>
      <c r="J22" s="78"/>
      <c r="K22" s="78"/>
      <c r="L22" s="78"/>
      <c r="M22" s="78"/>
      <c r="N22" s="78"/>
      <c r="O22" s="82" t="s">
        <v>3</v>
      </c>
      <c r="P22" s="83"/>
      <c r="Q22" s="83"/>
      <c r="R22" s="83"/>
      <c r="S22" s="83"/>
      <c r="T22" s="83"/>
      <c r="U22" s="83"/>
      <c r="V22" s="83"/>
      <c r="W22" s="84"/>
      <c r="X22" s="132" t="s">
        <v>4</v>
      </c>
      <c r="Y22" s="91"/>
    </row>
    <row r="23" spans="1:25" ht="13.5" thickBot="1">
      <c r="A23" s="74"/>
      <c r="B23" s="133" t="s">
        <v>58</v>
      </c>
      <c r="C23" s="78"/>
      <c r="D23" s="78"/>
      <c r="E23" s="78"/>
      <c r="F23" s="78"/>
      <c r="G23" s="80"/>
      <c r="H23" s="78"/>
      <c r="I23" s="78"/>
      <c r="J23" s="78"/>
      <c r="K23" s="78"/>
      <c r="L23" s="78"/>
      <c r="M23" s="78"/>
      <c r="N23" s="78"/>
      <c r="O23" s="86"/>
      <c r="P23" s="76"/>
      <c r="Q23" s="76"/>
      <c r="R23" s="76"/>
      <c r="S23" s="76"/>
      <c r="T23" s="76"/>
      <c r="U23" s="76"/>
      <c r="V23" s="76"/>
      <c r="W23" s="87"/>
      <c r="X23" s="134"/>
      <c r="Y23" s="96"/>
    </row>
    <row r="24" spans="1:25" ht="12.75">
      <c r="A24" s="74"/>
      <c r="B24" s="88" t="s">
        <v>86</v>
      </c>
      <c r="C24" s="89" t="s">
        <v>5</v>
      </c>
      <c r="D24" s="89" t="s">
        <v>6</v>
      </c>
      <c r="E24" s="90" t="s">
        <v>7</v>
      </c>
      <c r="F24" s="90" t="s">
        <v>8</v>
      </c>
      <c r="G24" s="89" t="s">
        <v>9</v>
      </c>
      <c r="H24" s="90" t="s">
        <v>10</v>
      </c>
      <c r="I24" s="90" t="s">
        <v>11</v>
      </c>
      <c r="J24" s="90" t="s">
        <v>12</v>
      </c>
      <c r="K24" s="89" t="s">
        <v>13</v>
      </c>
      <c r="L24" s="90" t="s">
        <v>14</v>
      </c>
      <c r="M24" s="90" t="s">
        <v>15</v>
      </c>
      <c r="N24" s="91" t="s">
        <v>16</v>
      </c>
      <c r="O24" s="135" t="s">
        <v>17</v>
      </c>
      <c r="P24" s="89" t="s">
        <v>18</v>
      </c>
      <c r="Q24" s="89" t="s">
        <v>19</v>
      </c>
      <c r="R24" s="90" t="s">
        <v>20</v>
      </c>
      <c r="S24" s="89" t="s">
        <v>21</v>
      </c>
      <c r="T24" s="90" t="s">
        <v>22</v>
      </c>
      <c r="U24" s="90" t="s">
        <v>23</v>
      </c>
      <c r="V24" s="90" t="s">
        <v>24</v>
      </c>
      <c r="W24" s="136"/>
      <c r="X24" s="134"/>
      <c r="Y24" s="96"/>
    </row>
    <row r="25" spans="1:25" ht="13.5" thickBot="1">
      <c r="A25" s="74"/>
      <c r="B25" s="92"/>
      <c r="C25" s="93"/>
      <c r="D25" s="93"/>
      <c r="E25" s="94"/>
      <c r="F25" s="94"/>
      <c r="G25" s="93"/>
      <c r="H25" s="94"/>
      <c r="I25" s="94"/>
      <c r="J25" s="94"/>
      <c r="K25" s="93"/>
      <c r="L25" s="94"/>
      <c r="M25" s="94"/>
      <c r="N25" s="96"/>
      <c r="O25" s="137"/>
      <c r="P25" s="93"/>
      <c r="Q25" s="93"/>
      <c r="R25" s="94"/>
      <c r="S25" s="93"/>
      <c r="T25" s="94"/>
      <c r="U25" s="94"/>
      <c r="V25" s="93" t="s">
        <v>25</v>
      </c>
      <c r="W25" s="138" t="s">
        <v>26</v>
      </c>
      <c r="X25" s="139"/>
      <c r="Y25" s="140"/>
    </row>
    <row r="26" spans="1:25" ht="12.75">
      <c r="A26" s="74"/>
      <c r="B26" s="92"/>
      <c r="C26" s="93"/>
      <c r="D26" s="93"/>
      <c r="E26" s="94"/>
      <c r="F26" s="94"/>
      <c r="G26" s="95" t="s">
        <v>27</v>
      </c>
      <c r="H26" s="95" t="s">
        <v>27</v>
      </c>
      <c r="I26" s="94"/>
      <c r="J26" s="94"/>
      <c r="K26" s="97" t="s">
        <v>28</v>
      </c>
      <c r="L26" s="97" t="s">
        <v>29</v>
      </c>
      <c r="M26" s="94"/>
      <c r="N26" s="141" t="s">
        <v>30</v>
      </c>
      <c r="O26" s="137"/>
      <c r="P26" s="93"/>
      <c r="Q26" s="93"/>
      <c r="R26" s="94"/>
      <c r="S26" s="93"/>
      <c r="T26" s="98" t="s">
        <v>31</v>
      </c>
      <c r="U26" s="98" t="s">
        <v>32</v>
      </c>
      <c r="V26" s="93"/>
      <c r="W26" s="142" t="s">
        <v>33</v>
      </c>
      <c r="X26" s="143" t="s">
        <v>34</v>
      </c>
      <c r="Y26" s="144"/>
    </row>
    <row r="27" spans="1:25" s="159" customFormat="1" ht="54.75" customHeight="1">
      <c r="A27" s="145"/>
      <c r="B27" s="100" t="s">
        <v>65</v>
      </c>
      <c r="C27" s="146"/>
      <c r="D27" s="147"/>
      <c r="E27" s="148">
        <v>2023</v>
      </c>
      <c r="F27" s="148" t="s">
        <v>59</v>
      </c>
      <c r="G27" s="148" t="s">
        <v>35</v>
      </c>
      <c r="H27" s="149" t="s">
        <v>35</v>
      </c>
      <c r="I27" s="149">
        <v>61078</v>
      </c>
      <c r="J27" s="149" t="s">
        <v>54</v>
      </c>
      <c r="K27" s="148">
        <v>3</v>
      </c>
      <c r="L27" s="150"/>
      <c r="M27" s="150" t="s">
        <v>60</v>
      </c>
      <c r="N27" s="151">
        <v>2</v>
      </c>
      <c r="O27" s="152"/>
      <c r="P27" s="153">
        <v>500000</v>
      </c>
      <c r="Q27" s="154"/>
      <c r="R27" s="155"/>
      <c r="S27" s="156">
        <v>500000</v>
      </c>
      <c r="T27" s="155"/>
      <c r="U27" s="155"/>
      <c r="V27" s="157"/>
      <c r="W27" s="155"/>
      <c r="X27" s="158"/>
      <c r="Y27" s="158"/>
    </row>
    <row r="28" spans="1:25" s="159" customFormat="1" ht="54.75" customHeight="1" thickBot="1">
      <c r="A28" s="145"/>
      <c r="B28" s="106" t="s">
        <v>66</v>
      </c>
      <c r="C28" s="160"/>
      <c r="D28" s="161"/>
      <c r="E28" s="162">
        <v>2024</v>
      </c>
      <c r="F28" s="162" t="s">
        <v>59</v>
      </c>
      <c r="G28" s="162" t="s">
        <v>35</v>
      </c>
      <c r="H28" s="163" t="s">
        <v>35</v>
      </c>
      <c r="I28" s="163">
        <v>61078</v>
      </c>
      <c r="J28" s="163" t="s">
        <v>54</v>
      </c>
      <c r="K28" s="162">
        <v>3</v>
      </c>
      <c r="L28" s="164"/>
      <c r="M28" s="164" t="s">
        <v>60</v>
      </c>
      <c r="N28" s="165">
        <v>2</v>
      </c>
      <c r="O28" s="166"/>
      <c r="P28" s="167"/>
      <c r="Q28" s="168">
        <v>500000</v>
      </c>
      <c r="R28" s="160"/>
      <c r="S28" s="169">
        <v>500000</v>
      </c>
      <c r="T28" s="160"/>
      <c r="U28" s="160"/>
      <c r="V28" s="170"/>
      <c r="W28" s="155"/>
      <c r="X28" s="158"/>
      <c r="Y28" s="158"/>
    </row>
    <row r="29" spans="2:9" ht="12.75">
      <c r="B29" s="79"/>
      <c r="C29" s="78"/>
      <c r="D29" s="78"/>
      <c r="E29" s="78"/>
      <c r="F29" s="78"/>
      <c r="G29" s="80"/>
      <c r="H29" s="78"/>
      <c r="I29" s="78"/>
    </row>
    <row r="30" ht="13.5" thickBot="1">
      <c r="R30" s="172"/>
    </row>
    <row r="31" spans="3:25" ht="13.5" thickBot="1">
      <c r="C31" s="173"/>
      <c r="F31" s="173"/>
      <c r="O31" s="174" t="s">
        <v>3</v>
      </c>
      <c r="P31" s="174"/>
      <c r="Q31" s="174"/>
      <c r="R31" s="174"/>
      <c r="S31" s="174"/>
      <c r="T31" s="174"/>
      <c r="U31" s="174"/>
      <c r="V31" s="174"/>
      <c r="W31" s="174"/>
      <c r="X31" s="175" t="s">
        <v>4</v>
      </c>
      <c r="Y31" s="175"/>
    </row>
    <row r="32" spans="2:25" ht="13.5" thickBot="1">
      <c r="B32" s="176" t="s">
        <v>2</v>
      </c>
      <c r="O32" s="174"/>
      <c r="P32" s="174"/>
      <c r="Q32" s="174"/>
      <c r="R32" s="174"/>
      <c r="S32" s="174"/>
      <c r="T32" s="174"/>
      <c r="U32" s="174"/>
      <c r="V32" s="174"/>
      <c r="W32" s="174"/>
      <c r="X32" s="175"/>
      <c r="Y32" s="175"/>
    </row>
    <row r="33" spans="2:25" ht="13.5" thickBot="1">
      <c r="B33" s="177" t="s">
        <v>86</v>
      </c>
      <c r="C33" s="178" t="s">
        <v>5</v>
      </c>
      <c r="D33" s="178" t="s">
        <v>6</v>
      </c>
      <c r="E33" s="175" t="s">
        <v>7</v>
      </c>
      <c r="F33" s="175" t="s">
        <v>8</v>
      </c>
      <c r="G33" s="179" t="s">
        <v>9</v>
      </c>
      <c r="H33" s="180" t="s">
        <v>10</v>
      </c>
      <c r="I33" s="175" t="s">
        <v>11</v>
      </c>
      <c r="J33" s="175" t="s">
        <v>12</v>
      </c>
      <c r="K33" s="178" t="s">
        <v>13</v>
      </c>
      <c r="L33" s="175" t="s">
        <v>14</v>
      </c>
      <c r="M33" s="175" t="s">
        <v>15</v>
      </c>
      <c r="N33" s="175" t="s">
        <v>16</v>
      </c>
      <c r="O33" s="178" t="s">
        <v>17</v>
      </c>
      <c r="P33" s="178" t="s">
        <v>18</v>
      </c>
      <c r="Q33" s="178" t="s">
        <v>19</v>
      </c>
      <c r="R33" s="175" t="s">
        <v>20</v>
      </c>
      <c r="S33" s="178" t="s">
        <v>21</v>
      </c>
      <c r="T33" s="175" t="s">
        <v>22</v>
      </c>
      <c r="U33" s="175" t="s">
        <v>23</v>
      </c>
      <c r="V33" s="175" t="s">
        <v>24</v>
      </c>
      <c r="W33" s="175"/>
      <c r="X33" s="175"/>
      <c r="Y33" s="175"/>
    </row>
    <row r="34" spans="2:25" ht="13.5" thickBot="1">
      <c r="B34" s="177"/>
      <c r="C34" s="178"/>
      <c r="D34" s="178"/>
      <c r="E34" s="175"/>
      <c r="F34" s="175"/>
      <c r="G34" s="179"/>
      <c r="H34" s="180"/>
      <c r="I34" s="180"/>
      <c r="J34" s="180"/>
      <c r="K34" s="178"/>
      <c r="L34" s="175"/>
      <c r="M34" s="175"/>
      <c r="N34" s="175"/>
      <c r="O34" s="178"/>
      <c r="P34" s="178"/>
      <c r="Q34" s="178"/>
      <c r="R34" s="175"/>
      <c r="S34" s="178"/>
      <c r="T34" s="175"/>
      <c r="U34" s="175"/>
      <c r="V34" s="178" t="s">
        <v>25</v>
      </c>
      <c r="W34" s="181" t="s">
        <v>26</v>
      </c>
      <c r="X34" s="175"/>
      <c r="Y34" s="175"/>
    </row>
    <row r="35" spans="2:25" ht="13.5" thickBot="1">
      <c r="B35" s="177"/>
      <c r="C35" s="178"/>
      <c r="D35" s="178"/>
      <c r="E35" s="175"/>
      <c r="F35" s="175"/>
      <c r="G35" s="181" t="s">
        <v>27</v>
      </c>
      <c r="H35" s="181" t="s">
        <v>27</v>
      </c>
      <c r="I35" s="175"/>
      <c r="J35" s="175"/>
      <c r="K35" s="182" t="s">
        <v>28</v>
      </c>
      <c r="L35" s="182" t="s">
        <v>29</v>
      </c>
      <c r="M35" s="175"/>
      <c r="N35" s="181" t="s">
        <v>30</v>
      </c>
      <c r="O35" s="178"/>
      <c r="P35" s="178"/>
      <c r="Q35" s="178"/>
      <c r="R35" s="175"/>
      <c r="S35" s="178"/>
      <c r="T35" s="183" t="s">
        <v>31</v>
      </c>
      <c r="U35" s="183" t="s">
        <v>32</v>
      </c>
      <c r="V35" s="178"/>
      <c r="W35" s="181" t="s">
        <v>33</v>
      </c>
      <c r="X35" s="178" t="s">
        <v>34</v>
      </c>
      <c r="Y35" s="178"/>
    </row>
    <row r="36" spans="1:25" s="69" customFormat="1" ht="54.75" customHeight="1">
      <c r="A36" s="184"/>
      <c r="B36" s="192" t="s">
        <v>36</v>
      </c>
      <c r="C36" s="185"/>
      <c r="D36" s="185"/>
      <c r="E36" s="186">
        <v>2023</v>
      </c>
      <c r="F36" s="186"/>
      <c r="G36" s="186" t="s">
        <v>35</v>
      </c>
      <c r="H36" s="186" t="s">
        <v>35</v>
      </c>
      <c r="I36" s="185">
        <v>63084</v>
      </c>
      <c r="J36" s="186"/>
      <c r="K36" s="186">
        <v>3</v>
      </c>
      <c r="L36" s="186"/>
      <c r="M36" s="187" t="s">
        <v>37</v>
      </c>
      <c r="N36" s="186">
        <v>1</v>
      </c>
      <c r="O36" s="188"/>
      <c r="P36" s="188"/>
      <c r="Q36" s="188">
        <v>1000000</v>
      </c>
      <c r="R36" s="188"/>
      <c r="S36" s="188">
        <f aca="true" t="shared" si="0" ref="S36:S67">O36+P36+Q36</f>
        <v>1000000</v>
      </c>
      <c r="T36" s="189"/>
      <c r="U36" s="189"/>
      <c r="V36" s="185"/>
      <c r="W36" s="185"/>
      <c r="X36" s="190"/>
      <c r="Y36" s="190"/>
    </row>
    <row r="37" spans="2:25" s="69" customFormat="1" ht="54.75" customHeight="1">
      <c r="B37" s="192" t="s">
        <v>38</v>
      </c>
      <c r="C37" s="185"/>
      <c r="D37" s="185"/>
      <c r="E37" s="186">
        <v>2023</v>
      </c>
      <c r="F37" s="186"/>
      <c r="G37" s="186" t="s">
        <v>35</v>
      </c>
      <c r="H37" s="186" t="s">
        <v>35</v>
      </c>
      <c r="I37" s="185">
        <v>63084</v>
      </c>
      <c r="J37" s="186"/>
      <c r="K37" s="186">
        <v>3</v>
      </c>
      <c r="L37" s="186"/>
      <c r="M37" s="187" t="s">
        <v>39</v>
      </c>
      <c r="N37" s="186">
        <v>1</v>
      </c>
      <c r="O37" s="188"/>
      <c r="P37" s="188"/>
      <c r="Q37" s="188">
        <v>1000000</v>
      </c>
      <c r="R37" s="188"/>
      <c r="S37" s="188">
        <f t="shared" si="0"/>
        <v>1000000</v>
      </c>
      <c r="T37" s="189"/>
      <c r="U37" s="189"/>
      <c r="V37" s="185"/>
      <c r="W37" s="185"/>
      <c r="X37" s="190"/>
      <c r="Y37" s="190"/>
    </row>
    <row r="38" spans="2:25" s="69" customFormat="1" ht="54.75" customHeight="1">
      <c r="B38" s="192" t="s">
        <v>40</v>
      </c>
      <c r="C38" s="185"/>
      <c r="D38" s="185"/>
      <c r="E38" s="186">
        <v>2023</v>
      </c>
      <c r="F38" s="186"/>
      <c r="G38" s="186" t="s">
        <v>35</v>
      </c>
      <c r="H38" s="186" t="s">
        <v>35</v>
      </c>
      <c r="I38" s="185">
        <v>63064</v>
      </c>
      <c r="J38" s="186"/>
      <c r="K38" s="186">
        <v>3</v>
      </c>
      <c r="L38" s="186"/>
      <c r="M38" s="187" t="s">
        <v>41</v>
      </c>
      <c r="N38" s="186">
        <v>1</v>
      </c>
      <c r="O38" s="188"/>
      <c r="P38" s="188"/>
      <c r="Q38" s="188">
        <v>1000000</v>
      </c>
      <c r="R38" s="188"/>
      <c r="S38" s="188">
        <f t="shared" si="0"/>
        <v>1000000</v>
      </c>
      <c r="T38" s="189"/>
      <c r="U38" s="189"/>
      <c r="V38" s="185"/>
      <c r="W38" s="185"/>
      <c r="X38" s="190"/>
      <c r="Y38" s="190"/>
    </row>
    <row r="39" spans="2:25" s="69" customFormat="1" ht="54.75" customHeight="1">
      <c r="B39" s="192" t="s">
        <v>79</v>
      </c>
      <c r="C39" s="185"/>
      <c r="D39" s="185"/>
      <c r="E39" s="186">
        <v>2023</v>
      </c>
      <c r="F39" s="186"/>
      <c r="G39" s="186" t="s">
        <v>35</v>
      </c>
      <c r="H39" s="186" t="s">
        <v>35</v>
      </c>
      <c r="I39" s="185">
        <v>63064</v>
      </c>
      <c r="J39" s="186"/>
      <c r="K39" s="186">
        <v>3</v>
      </c>
      <c r="L39" s="186"/>
      <c r="M39" s="187" t="s">
        <v>42</v>
      </c>
      <c r="N39" s="186">
        <v>1</v>
      </c>
      <c r="O39" s="188"/>
      <c r="P39" s="188"/>
      <c r="Q39" s="188">
        <v>1000000</v>
      </c>
      <c r="R39" s="188"/>
      <c r="S39" s="188">
        <f t="shared" si="0"/>
        <v>1000000</v>
      </c>
      <c r="T39" s="189"/>
      <c r="U39" s="189"/>
      <c r="V39" s="185"/>
      <c r="W39" s="185"/>
      <c r="X39" s="190"/>
      <c r="Y39" s="190"/>
    </row>
    <row r="40" spans="2:25" s="69" customFormat="1" ht="54.75" customHeight="1">
      <c r="B40" s="192" t="s">
        <v>80</v>
      </c>
      <c r="C40" s="185"/>
      <c r="D40" s="185"/>
      <c r="E40" s="185">
        <v>2023</v>
      </c>
      <c r="F40" s="185"/>
      <c r="G40" s="185" t="s">
        <v>35</v>
      </c>
      <c r="H40" s="185" t="s">
        <v>35</v>
      </c>
      <c r="I40" s="185">
        <v>63053</v>
      </c>
      <c r="J40" s="185"/>
      <c r="K40" s="185">
        <v>3</v>
      </c>
      <c r="L40" s="185"/>
      <c r="M40" s="187" t="s">
        <v>43</v>
      </c>
      <c r="N40" s="185">
        <v>1</v>
      </c>
      <c r="O40" s="188"/>
      <c r="P40" s="188"/>
      <c r="Q40" s="188">
        <v>300000</v>
      </c>
      <c r="R40" s="188"/>
      <c r="S40" s="188">
        <f t="shared" si="0"/>
        <v>300000</v>
      </c>
      <c r="T40" s="185"/>
      <c r="U40" s="185"/>
      <c r="V40" s="185"/>
      <c r="W40" s="185"/>
      <c r="X40" s="190"/>
      <c r="Y40" s="190"/>
    </row>
    <row r="41" spans="2:25" s="69" customFormat="1" ht="54.75" customHeight="1">
      <c r="B41" s="192" t="s">
        <v>81</v>
      </c>
      <c r="C41" s="185"/>
      <c r="D41" s="185"/>
      <c r="E41" s="185">
        <v>2023</v>
      </c>
      <c r="F41" s="185"/>
      <c r="G41" s="185" t="s">
        <v>35</v>
      </c>
      <c r="H41" s="185" t="s">
        <v>35</v>
      </c>
      <c r="I41" s="185">
        <v>63044</v>
      </c>
      <c r="J41" s="185"/>
      <c r="K41" s="185">
        <v>3</v>
      </c>
      <c r="L41" s="185"/>
      <c r="M41" s="187" t="s">
        <v>44</v>
      </c>
      <c r="N41" s="185">
        <v>1</v>
      </c>
      <c r="O41" s="188"/>
      <c r="P41" s="188"/>
      <c r="Q41" s="188">
        <v>300000</v>
      </c>
      <c r="R41" s="188"/>
      <c r="S41" s="188">
        <f t="shared" si="0"/>
        <v>300000</v>
      </c>
      <c r="T41" s="185"/>
      <c r="U41" s="185"/>
      <c r="V41" s="185"/>
      <c r="W41" s="185"/>
      <c r="X41" s="190"/>
      <c r="Y41" s="190"/>
    </row>
    <row r="42" spans="1:25" ht="54.75" customHeight="1">
      <c r="A42" s="74"/>
      <c r="B42" s="187" t="s">
        <v>321</v>
      </c>
      <c r="C42" s="191"/>
      <c r="D42" s="191" t="s">
        <v>322</v>
      </c>
      <c r="E42" s="191">
        <v>2023</v>
      </c>
      <c r="F42" s="191" t="s">
        <v>323</v>
      </c>
      <c r="G42" s="191" t="s">
        <v>35</v>
      </c>
      <c r="H42" s="191" t="s">
        <v>35</v>
      </c>
      <c r="I42" s="191">
        <v>63049</v>
      </c>
      <c r="J42" s="191"/>
      <c r="K42" s="191">
        <v>3</v>
      </c>
      <c r="L42" s="191"/>
      <c r="M42" s="192" t="s">
        <v>324</v>
      </c>
      <c r="N42" s="191">
        <v>1</v>
      </c>
      <c r="O42" s="188">
        <v>1000000</v>
      </c>
      <c r="P42" s="188">
        <v>1000000</v>
      </c>
      <c r="Q42" s="188">
        <v>826570</v>
      </c>
      <c r="R42" s="188"/>
      <c r="S42" s="188">
        <f t="shared" si="0"/>
        <v>2826570</v>
      </c>
      <c r="T42" s="191"/>
      <c r="U42" s="191"/>
      <c r="V42" s="191"/>
      <c r="W42" s="191"/>
      <c r="X42" s="193"/>
      <c r="Y42" s="193"/>
    </row>
    <row r="43" spans="1:25" ht="54.75" customHeight="1">
      <c r="A43" s="74"/>
      <c r="B43" s="187" t="s">
        <v>446</v>
      </c>
      <c r="C43" s="191"/>
      <c r="D43" s="191" t="s">
        <v>325</v>
      </c>
      <c r="E43" s="191">
        <v>2023</v>
      </c>
      <c r="F43" s="191" t="s">
        <v>323</v>
      </c>
      <c r="G43" s="191" t="s">
        <v>35</v>
      </c>
      <c r="H43" s="191" t="s">
        <v>35</v>
      </c>
      <c r="I43" s="191">
        <v>63049</v>
      </c>
      <c r="J43" s="191"/>
      <c r="K43" s="191">
        <v>3</v>
      </c>
      <c r="L43" s="191"/>
      <c r="M43" s="192" t="s">
        <v>326</v>
      </c>
      <c r="N43" s="191">
        <v>1</v>
      </c>
      <c r="O43" s="188">
        <v>1252900</v>
      </c>
      <c r="P43" s="188">
        <v>1000000</v>
      </c>
      <c r="Q43" s="188">
        <v>1700000</v>
      </c>
      <c r="R43" s="188"/>
      <c r="S43" s="188">
        <f t="shared" si="0"/>
        <v>3952900</v>
      </c>
      <c r="T43" s="191"/>
      <c r="U43" s="191"/>
      <c r="V43" s="191"/>
      <c r="W43" s="191"/>
      <c r="X43" s="193"/>
      <c r="Y43" s="193"/>
    </row>
    <row r="44" spans="1:25" ht="54.75" customHeight="1">
      <c r="A44" s="74"/>
      <c r="B44" s="187" t="s">
        <v>447</v>
      </c>
      <c r="C44" s="191"/>
      <c r="D44" s="191"/>
      <c r="E44" s="191">
        <v>2024</v>
      </c>
      <c r="F44" s="191" t="s">
        <v>97</v>
      </c>
      <c r="G44" s="191" t="s">
        <v>35</v>
      </c>
      <c r="H44" s="191" t="s">
        <v>35</v>
      </c>
      <c r="I44" s="191">
        <v>63019</v>
      </c>
      <c r="J44" s="191"/>
      <c r="K44" s="191">
        <v>3</v>
      </c>
      <c r="L44" s="191"/>
      <c r="M44" s="192" t="s">
        <v>328</v>
      </c>
      <c r="N44" s="191">
        <v>1</v>
      </c>
      <c r="O44" s="188"/>
      <c r="P44" s="188">
        <v>1000000</v>
      </c>
      <c r="Q44" s="188">
        <v>500000</v>
      </c>
      <c r="R44" s="188"/>
      <c r="S44" s="188">
        <f t="shared" si="0"/>
        <v>1500000</v>
      </c>
      <c r="T44" s="191"/>
      <c r="U44" s="191"/>
      <c r="V44" s="191"/>
      <c r="W44" s="191"/>
      <c r="X44" s="193"/>
      <c r="Y44" s="193"/>
    </row>
    <row r="45" spans="1:25" ht="54.75" customHeight="1">
      <c r="A45" s="74"/>
      <c r="B45" s="187" t="s">
        <v>448</v>
      </c>
      <c r="C45" s="191"/>
      <c r="D45" s="191"/>
      <c r="E45" s="191">
        <v>2024</v>
      </c>
      <c r="F45" s="191" t="s">
        <v>97</v>
      </c>
      <c r="G45" s="191" t="s">
        <v>35</v>
      </c>
      <c r="H45" s="191" t="s">
        <v>35</v>
      </c>
      <c r="I45" s="191">
        <v>63019</v>
      </c>
      <c r="J45" s="191"/>
      <c r="K45" s="191">
        <v>3</v>
      </c>
      <c r="L45" s="191"/>
      <c r="M45" s="192" t="s">
        <v>330</v>
      </c>
      <c r="N45" s="191">
        <v>1</v>
      </c>
      <c r="O45" s="188"/>
      <c r="P45" s="188">
        <v>1000000</v>
      </c>
      <c r="Q45" s="188">
        <v>500000</v>
      </c>
      <c r="R45" s="188"/>
      <c r="S45" s="188">
        <f t="shared" si="0"/>
        <v>1500000</v>
      </c>
      <c r="T45" s="191"/>
      <c r="U45" s="191"/>
      <c r="V45" s="191"/>
      <c r="W45" s="191"/>
      <c r="X45" s="193"/>
      <c r="Y45" s="193"/>
    </row>
    <row r="46" spans="1:25" ht="54.75" customHeight="1">
      <c r="A46" s="74"/>
      <c r="B46" s="187" t="s">
        <v>449</v>
      </c>
      <c r="C46" s="191"/>
      <c r="D46" s="191"/>
      <c r="E46" s="191">
        <v>2024</v>
      </c>
      <c r="F46" s="191" t="s">
        <v>97</v>
      </c>
      <c r="G46" s="191" t="s">
        <v>35</v>
      </c>
      <c r="H46" s="191" t="s">
        <v>35</v>
      </c>
      <c r="I46" s="191">
        <v>63019</v>
      </c>
      <c r="J46" s="191"/>
      <c r="K46" s="191">
        <v>3</v>
      </c>
      <c r="L46" s="191"/>
      <c r="M46" s="192" t="s">
        <v>332</v>
      </c>
      <c r="N46" s="191">
        <v>1</v>
      </c>
      <c r="O46" s="188"/>
      <c r="P46" s="188">
        <v>150000</v>
      </c>
      <c r="Q46" s="188"/>
      <c r="R46" s="188"/>
      <c r="S46" s="188">
        <f t="shared" si="0"/>
        <v>150000</v>
      </c>
      <c r="T46" s="191"/>
      <c r="U46" s="191"/>
      <c r="V46" s="191"/>
      <c r="W46" s="191"/>
      <c r="X46" s="193"/>
      <c r="Y46" s="193"/>
    </row>
    <row r="47" spans="1:25" ht="54.75" customHeight="1">
      <c r="A47" s="74"/>
      <c r="B47" s="187" t="s">
        <v>450</v>
      </c>
      <c r="C47" s="191"/>
      <c r="D47" s="191"/>
      <c r="E47" s="191">
        <v>2024</v>
      </c>
      <c r="F47" s="191" t="s">
        <v>97</v>
      </c>
      <c r="G47" s="191" t="s">
        <v>35</v>
      </c>
      <c r="H47" s="191" t="s">
        <v>35</v>
      </c>
      <c r="I47" s="191">
        <v>63037</v>
      </c>
      <c r="J47" s="191"/>
      <c r="K47" s="191">
        <v>3</v>
      </c>
      <c r="L47" s="191"/>
      <c r="M47" s="192" t="s">
        <v>334</v>
      </c>
      <c r="N47" s="191">
        <v>1</v>
      </c>
      <c r="O47" s="188"/>
      <c r="P47" s="188">
        <v>1500000</v>
      </c>
      <c r="Q47" s="188">
        <v>1500000</v>
      </c>
      <c r="R47" s="188"/>
      <c r="S47" s="188">
        <f t="shared" si="0"/>
        <v>3000000</v>
      </c>
      <c r="T47" s="191"/>
      <c r="U47" s="191"/>
      <c r="V47" s="191"/>
      <c r="W47" s="191"/>
      <c r="X47" s="193"/>
      <c r="Y47" s="193"/>
    </row>
    <row r="48" spans="1:25" ht="54.75" customHeight="1">
      <c r="A48" s="74"/>
      <c r="B48" s="187" t="s">
        <v>327</v>
      </c>
      <c r="C48" s="191"/>
      <c r="D48" s="191"/>
      <c r="E48" s="191">
        <v>2024</v>
      </c>
      <c r="F48" s="191" t="s">
        <v>97</v>
      </c>
      <c r="G48" s="191" t="s">
        <v>35</v>
      </c>
      <c r="H48" s="191" t="s">
        <v>35</v>
      </c>
      <c r="I48" s="191">
        <v>63037</v>
      </c>
      <c r="J48" s="191"/>
      <c r="K48" s="191">
        <v>3</v>
      </c>
      <c r="L48" s="191"/>
      <c r="M48" s="192" t="s">
        <v>336</v>
      </c>
      <c r="N48" s="191">
        <v>1</v>
      </c>
      <c r="O48" s="188"/>
      <c r="P48" s="188">
        <v>500000</v>
      </c>
      <c r="Q48" s="188"/>
      <c r="R48" s="188"/>
      <c r="S48" s="188">
        <f t="shared" si="0"/>
        <v>500000</v>
      </c>
      <c r="T48" s="191"/>
      <c r="U48" s="191"/>
      <c r="V48" s="191"/>
      <c r="W48" s="191"/>
      <c r="X48" s="193"/>
      <c r="Y48" s="193"/>
    </row>
    <row r="49" spans="2:25" s="74" customFormat="1" ht="54.75" customHeight="1">
      <c r="B49" s="187" t="s">
        <v>329</v>
      </c>
      <c r="C49" s="191"/>
      <c r="D49" s="191"/>
      <c r="E49" s="191">
        <v>2024</v>
      </c>
      <c r="F49" s="191" t="s">
        <v>97</v>
      </c>
      <c r="G49" s="191" t="s">
        <v>35</v>
      </c>
      <c r="H49" s="191" t="s">
        <v>35</v>
      </c>
      <c r="I49" s="191">
        <v>63037</v>
      </c>
      <c r="J49" s="191"/>
      <c r="K49" s="191">
        <v>3</v>
      </c>
      <c r="L49" s="191"/>
      <c r="M49" s="192" t="s">
        <v>338</v>
      </c>
      <c r="N49" s="191">
        <v>1</v>
      </c>
      <c r="O49" s="188"/>
      <c r="P49" s="188">
        <v>200000</v>
      </c>
      <c r="Q49" s="188"/>
      <c r="R49" s="188"/>
      <c r="S49" s="188">
        <f t="shared" si="0"/>
        <v>200000</v>
      </c>
      <c r="T49" s="191"/>
      <c r="U49" s="191"/>
      <c r="V49" s="191"/>
      <c r="W49" s="191"/>
      <c r="X49" s="193"/>
      <c r="Y49" s="193"/>
    </row>
    <row r="50" spans="2:25" s="74" customFormat="1" ht="54.75" customHeight="1">
      <c r="B50" s="187" t="s">
        <v>331</v>
      </c>
      <c r="C50" s="191"/>
      <c r="D50" s="191"/>
      <c r="E50" s="191">
        <v>2024</v>
      </c>
      <c r="F50" s="191" t="s">
        <v>97</v>
      </c>
      <c r="G50" s="191" t="s">
        <v>35</v>
      </c>
      <c r="H50" s="191" t="s">
        <v>35</v>
      </c>
      <c r="I50" s="191">
        <v>63037</v>
      </c>
      <c r="J50" s="191"/>
      <c r="K50" s="191">
        <v>3</v>
      </c>
      <c r="L50" s="191"/>
      <c r="M50" s="192" t="s">
        <v>340</v>
      </c>
      <c r="N50" s="191">
        <v>1</v>
      </c>
      <c r="O50" s="188"/>
      <c r="P50" s="188">
        <v>4000000</v>
      </c>
      <c r="Q50" s="188">
        <v>4000000</v>
      </c>
      <c r="R50" s="188"/>
      <c r="S50" s="188">
        <f t="shared" si="0"/>
        <v>8000000</v>
      </c>
      <c r="T50" s="191"/>
      <c r="U50" s="191"/>
      <c r="V50" s="191"/>
      <c r="W50" s="191"/>
      <c r="X50" s="193"/>
      <c r="Y50" s="193"/>
    </row>
    <row r="51" spans="2:25" s="74" customFormat="1" ht="54.75" customHeight="1">
      <c r="B51" s="187" t="s">
        <v>333</v>
      </c>
      <c r="C51" s="191"/>
      <c r="D51" s="191"/>
      <c r="E51" s="191">
        <v>2024</v>
      </c>
      <c r="F51" s="191" t="s">
        <v>97</v>
      </c>
      <c r="G51" s="191" t="s">
        <v>35</v>
      </c>
      <c r="H51" s="191" t="s">
        <v>35</v>
      </c>
      <c r="I51" s="191">
        <v>63031</v>
      </c>
      <c r="J51" s="191"/>
      <c r="K51" s="191">
        <v>3</v>
      </c>
      <c r="L51" s="191"/>
      <c r="M51" s="192" t="s">
        <v>342</v>
      </c>
      <c r="N51" s="191">
        <v>1</v>
      </c>
      <c r="O51" s="188"/>
      <c r="P51" s="188">
        <v>1000000</v>
      </c>
      <c r="Q51" s="188">
        <v>500000</v>
      </c>
      <c r="R51" s="188"/>
      <c r="S51" s="188">
        <f t="shared" si="0"/>
        <v>1500000</v>
      </c>
      <c r="T51" s="191"/>
      <c r="U51" s="191"/>
      <c r="V51" s="191"/>
      <c r="W51" s="191"/>
      <c r="X51" s="193"/>
      <c r="Y51" s="193"/>
    </row>
    <row r="52" spans="2:25" s="74" customFormat="1" ht="54.75" customHeight="1">
      <c r="B52" s="187" t="s">
        <v>335</v>
      </c>
      <c r="C52" s="191"/>
      <c r="D52" s="191"/>
      <c r="E52" s="191">
        <v>2024</v>
      </c>
      <c r="F52" s="191" t="s">
        <v>97</v>
      </c>
      <c r="G52" s="191" t="s">
        <v>35</v>
      </c>
      <c r="H52" s="191" t="s">
        <v>35</v>
      </c>
      <c r="I52" s="191">
        <v>63031</v>
      </c>
      <c r="J52" s="191"/>
      <c r="K52" s="191">
        <v>3</v>
      </c>
      <c r="L52" s="191"/>
      <c r="M52" s="192" t="s">
        <v>344</v>
      </c>
      <c r="N52" s="191">
        <v>1</v>
      </c>
      <c r="O52" s="188"/>
      <c r="P52" s="188">
        <v>800000</v>
      </c>
      <c r="Q52" s="188">
        <v>200000</v>
      </c>
      <c r="R52" s="188"/>
      <c r="S52" s="188">
        <f t="shared" si="0"/>
        <v>1000000</v>
      </c>
      <c r="T52" s="191"/>
      <c r="U52" s="191"/>
      <c r="V52" s="191"/>
      <c r="W52" s="191"/>
      <c r="X52" s="193"/>
      <c r="Y52" s="193"/>
    </row>
    <row r="53" spans="2:25" s="74" customFormat="1" ht="54.75" customHeight="1">
      <c r="B53" s="187" t="s">
        <v>337</v>
      </c>
      <c r="C53" s="191"/>
      <c r="D53" s="191"/>
      <c r="E53" s="191">
        <v>2024</v>
      </c>
      <c r="F53" s="191" t="s">
        <v>97</v>
      </c>
      <c r="G53" s="191" t="s">
        <v>35</v>
      </c>
      <c r="H53" s="191" t="s">
        <v>35</v>
      </c>
      <c r="I53" s="191">
        <v>63031</v>
      </c>
      <c r="J53" s="191"/>
      <c r="K53" s="191">
        <v>3</v>
      </c>
      <c r="L53" s="191"/>
      <c r="M53" s="192" t="s">
        <v>346</v>
      </c>
      <c r="N53" s="191">
        <v>1</v>
      </c>
      <c r="O53" s="188"/>
      <c r="P53" s="188">
        <v>4000000</v>
      </c>
      <c r="Q53" s="188">
        <v>4000000</v>
      </c>
      <c r="R53" s="188"/>
      <c r="S53" s="188">
        <f t="shared" si="0"/>
        <v>8000000</v>
      </c>
      <c r="T53" s="191"/>
      <c r="U53" s="191"/>
      <c r="V53" s="191"/>
      <c r="W53" s="191"/>
      <c r="X53" s="193"/>
      <c r="Y53" s="193"/>
    </row>
    <row r="54" spans="2:25" s="74" customFormat="1" ht="54.75" customHeight="1">
      <c r="B54" s="187" t="s">
        <v>339</v>
      </c>
      <c r="C54" s="191"/>
      <c r="D54" s="191"/>
      <c r="E54" s="191">
        <v>2024</v>
      </c>
      <c r="F54" s="191" t="s">
        <v>97</v>
      </c>
      <c r="G54" s="191" t="s">
        <v>35</v>
      </c>
      <c r="H54" s="191" t="s">
        <v>35</v>
      </c>
      <c r="I54" s="191">
        <v>63061</v>
      </c>
      <c r="J54" s="191"/>
      <c r="K54" s="191">
        <v>3</v>
      </c>
      <c r="L54" s="191"/>
      <c r="M54" s="192" t="s">
        <v>348</v>
      </c>
      <c r="N54" s="191">
        <v>1</v>
      </c>
      <c r="O54" s="188"/>
      <c r="P54" s="188">
        <v>500000</v>
      </c>
      <c r="Q54" s="188"/>
      <c r="R54" s="188"/>
      <c r="S54" s="188">
        <f t="shared" si="0"/>
        <v>500000</v>
      </c>
      <c r="T54" s="191"/>
      <c r="U54" s="191"/>
      <c r="V54" s="191"/>
      <c r="W54" s="191"/>
      <c r="X54" s="193"/>
      <c r="Y54" s="193"/>
    </row>
    <row r="55" spans="2:25" s="74" customFormat="1" ht="54.75" customHeight="1">
      <c r="B55" s="187" t="s">
        <v>341</v>
      </c>
      <c r="C55" s="191"/>
      <c r="D55" s="191"/>
      <c r="E55" s="191">
        <v>2024</v>
      </c>
      <c r="F55" s="191" t="s">
        <v>97</v>
      </c>
      <c r="G55" s="191" t="s">
        <v>35</v>
      </c>
      <c r="H55" s="191" t="s">
        <v>35</v>
      </c>
      <c r="I55" s="191">
        <v>63061</v>
      </c>
      <c r="J55" s="191"/>
      <c r="K55" s="191">
        <v>3</v>
      </c>
      <c r="L55" s="191"/>
      <c r="M55" s="192" t="s">
        <v>350</v>
      </c>
      <c r="N55" s="191">
        <v>1</v>
      </c>
      <c r="O55" s="188"/>
      <c r="P55" s="188">
        <v>500000</v>
      </c>
      <c r="Q55" s="188">
        <v>500000</v>
      </c>
      <c r="R55" s="188"/>
      <c r="S55" s="188">
        <f t="shared" si="0"/>
        <v>1000000</v>
      </c>
      <c r="T55" s="191"/>
      <c r="U55" s="191"/>
      <c r="V55" s="191"/>
      <c r="W55" s="191"/>
      <c r="X55" s="193"/>
      <c r="Y55" s="193"/>
    </row>
    <row r="56" spans="2:25" s="74" customFormat="1" ht="54.75" customHeight="1">
      <c r="B56" s="187" t="s">
        <v>343</v>
      </c>
      <c r="C56" s="191"/>
      <c r="D56" s="191"/>
      <c r="E56" s="191">
        <v>2024</v>
      </c>
      <c r="F56" s="191" t="s">
        <v>97</v>
      </c>
      <c r="G56" s="191" t="s">
        <v>35</v>
      </c>
      <c r="H56" s="191" t="s">
        <v>35</v>
      </c>
      <c r="I56" s="191">
        <v>63061</v>
      </c>
      <c r="J56" s="191"/>
      <c r="K56" s="191">
        <v>3</v>
      </c>
      <c r="L56" s="191"/>
      <c r="M56" s="192" t="s">
        <v>352</v>
      </c>
      <c r="N56" s="191">
        <v>1</v>
      </c>
      <c r="O56" s="188"/>
      <c r="P56" s="188">
        <v>1000000</v>
      </c>
      <c r="Q56" s="188">
        <v>500000</v>
      </c>
      <c r="R56" s="188"/>
      <c r="S56" s="188">
        <f t="shared" si="0"/>
        <v>1500000</v>
      </c>
      <c r="T56" s="191"/>
      <c r="U56" s="191"/>
      <c r="V56" s="191"/>
      <c r="W56" s="191"/>
      <c r="X56" s="193"/>
      <c r="Y56" s="193"/>
    </row>
    <row r="57" spans="2:25" s="74" customFormat="1" ht="54.75" customHeight="1">
      <c r="B57" s="187" t="s">
        <v>345</v>
      </c>
      <c r="C57" s="191"/>
      <c r="D57" s="191"/>
      <c r="E57" s="191">
        <v>2024</v>
      </c>
      <c r="F57" s="191" t="s">
        <v>97</v>
      </c>
      <c r="G57" s="191" t="s">
        <v>35</v>
      </c>
      <c r="H57" s="191" t="s">
        <v>35</v>
      </c>
      <c r="I57" s="191">
        <v>63061</v>
      </c>
      <c r="J57" s="191"/>
      <c r="K57" s="191">
        <v>3</v>
      </c>
      <c r="L57" s="191"/>
      <c r="M57" s="192" t="s">
        <v>354</v>
      </c>
      <c r="N57" s="191">
        <v>1</v>
      </c>
      <c r="O57" s="188"/>
      <c r="P57" s="188">
        <v>500000</v>
      </c>
      <c r="Q57" s="188">
        <v>500000</v>
      </c>
      <c r="R57" s="188"/>
      <c r="S57" s="188">
        <f t="shared" si="0"/>
        <v>1000000</v>
      </c>
      <c r="T57" s="191"/>
      <c r="U57" s="191"/>
      <c r="V57" s="191"/>
      <c r="W57" s="191"/>
      <c r="X57" s="193"/>
      <c r="Y57" s="193"/>
    </row>
    <row r="58" spans="2:25" s="74" customFormat="1" ht="54.75" customHeight="1">
      <c r="B58" s="187" t="s">
        <v>347</v>
      </c>
      <c r="C58" s="191"/>
      <c r="D58" s="191"/>
      <c r="E58" s="191">
        <v>2024</v>
      </c>
      <c r="F58" s="191" t="s">
        <v>97</v>
      </c>
      <c r="G58" s="191" t="s">
        <v>35</v>
      </c>
      <c r="H58" s="191" t="s">
        <v>35</v>
      </c>
      <c r="I58" s="191">
        <v>63061</v>
      </c>
      <c r="J58" s="191"/>
      <c r="K58" s="191">
        <v>3</v>
      </c>
      <c r="L58" s="191"/>
      <c r="M58" s="192" t="s">
        <v>356</v>
      </c>
      <c r="N58" s="191">
        <v>1</v>
      </c>
      <c r="O58" s="188"/>
      <c r="P58" s="188">
        <v>4500000</v>
      </c>
      <c r="Q58" s="188">
        <v>4500000</v>
      </c>
      <c r="R58" s="188"/>
      <c r="S58" s="188">
        <f t="shared" si="0"/>
        <v>9000000</v>
      </c>
      <c r="T58" s="191"/>
      <c r="U58" s="191"/>
      <c r="V58" s="191"/>
      <c r="W58" s="191"/>
      <c r="X58" s="193"/>
      <c r="Y58" s="193"/>
    </row>
    <row r="59" spans="2:25" s="74" customFormat="1" ht="54.75" customHeight="1">
      <c r="B59" s="187" t="s">
        <v>349</v>
      </c>
      <c r="C59" s="191"/>
      <c r="D59" s="191"/>
      <c r="E59" s="191">
        <v>2024</v>
      </c>
      <c r="F59" s="191" t="s">
        <v>97</v>
      </c>
      <c r="G59" s="191" t="s">
        <v>35</v>
      </c>
      <c r="H59" s="191" t="s">
        <v>35</v>
      </c>
      <c r="I59" s="191">
        <v>63014</v>
      </c>
      <c r="J59" s="191"/>
      <c r="K59" s="191">
        <v>3</v>
      </c>
      <c r="L59" s="191"/>
      <c r="M59" s="192" t="s">
        <v>358</v>
      </c>
      <c r="N59" s="191">
        <v>1</v>
      </c>
      <c r="O59" s="188"/>
      <c r="P59" s="188">
        <v>500000</v>
      </c>
      <c r="Q59" s="188">
        <v>500000</v>
      </c>
      <c r="R59" s="188"/>
      <c r="S59" s="188">
        <f t="shared" si="0"/>
        <v>1000000</v>
      </c>
      <c r="T59" s="191"/>
      <c r="U59" s="191"/>
      <c r="V59" s="191"/>
      <c r="W59" s="191"/>
      <c r="X59" s="193"/>
      <c r="Y59" s="193"/>
    </row>
    <row r="60" spans="2:25" s="74" customFormat="1" ht="54.75" customHeight="1">
      <c r="B60" s="187" t="s">
        <v>351</v>
      </c>
      <c r="C60" s="191"/>
      <c r="D60" s="191"/>
      <c r="E60" s="191">
        <v>2024</v>
      </c>
      <c r="F60" s="191" t="s">
        <v>97</v>
      </c>
      <c r="G60" s="191" t="s">
        <v>35</v>
      </c>
      <c r="H60" s="191" t="s">
        <v>35</v>
      </c>
      <c r="I60" s="191">
        <v>63014</v>
      </c>
      <c r="J60" s="191"/>
      <c r="K60" s="191">
        <v>3</v>
      </c>
      <c r="L60" s="191"/>
      <c r="M60" s="192" t="s">
        <v>360</v>
      </c>
      <c r="N60" s="191">
        <v>1</v>
      </c>
      <c r="O60" s="188"/>
      <c r="P60" s="188">
        <v>250000</v>
      </c>
      <c r="Q60" s="188">
        <v>250000</v>
      </c>
      <c r="R60" s="188"/>
      <c r="S60" s="188">
        <f t="shared" si="0"/>
        <v>500000</v>
      </c>
      <c r="T60" s="191"/>
      <c r="U60" s="191"/>
      <c r="V60" s="191"/>
      <c r="W60" s="191"/>
      <c r="X60" s="193"/>
      <c r="Y60" s="193"/>
    </row>
    <row r="61" spans="2:25" s="74" customFormat="1" ht="54.75" customHeight="1">
      <c r="B61" s="187" t="s">
        <v>353</v>
      </c>
      <c r="C61" s="191"/>
      <c r="D61" s="191"/>
      <c r="E61" s="191">
        <v>2024</v>
      </c>
      <c r="F61" s="191" t="s">
        <v>97</v>
      </c>
      <c r="G61" s="191" t="s">
        <v>35</v>
      </c>
      <c r="H61" s="191" t="s">
        <v>35</v>
      </c>
      <c r="I61" s="191">
        <v>63014</v>
      </c>
      <c r="J61" s="191"/>
      <c r="K61" s="191">
        <v>3</v>
      </c>
      <c r="L61" s="191"/>
      <c r="M61" s="192" t="s">
        <v>362</v>
      </c>
      <c r="N61" s="191">
        <v>1</v>
      </c>
      <c r="O61" s="188"/>
      <c r="P61" s="188">
        <v>2500000</v>
      </c>
      <c r="Q61" s="188">
        <v>2500000</v>
      </c>
      <c r="R61" s="188"/>
      <c r="S61" s="188">
        <f t="shared" si="0"/>
        <v>5000000</v>
      </c>
      <c r="T61" s="191"/>
      <c r="U61" s="191"/>
      <c r="V61" s="191"/>
      <c r="W61" s="191"/>
      <c r="X61" s="193"/>
      <c r="Y61" s="193"/>
    </row>
    <row r="62" spans="2:25" s="74" customFormat="1" ht="54.75" customHeight="1">
      <c r="B62" s="187" t="s">
        <v>355</v>
      </c>
      <c r="C62" s="191"/>
      <c r="D62" s="191"/>
      <c r="E62" s="191">
        <v>2024</v>
      </c>
      <c r="F62" s="191" t="s">
        <v>97</v>
      </c>
      <c r="G62" s="191" t="s">
        <v>35</v>
      </c>
      <c r="H62" s="191" t="s">
        <v>35</v>
      </c>
      <c r="I62" s="191">
        <v>63006</v>
      </c>
      <c r="J62" s="191"/>
      <c r="K62" s="191">
        <v>3</v>
      </c>
      <c r="L62" s="191"/>
      <c r="M62" s="192" t="s">
        <v>364</v>
      </c>
      <c r="N62" s="191">
        <v>1</v>
      </c>
      <c r="O62" s="188"/>
      <c r="P62" s="188">
        <v>250000</v>
      </c>
      <c r="Q62" s="188">
        <v>250000</v>
      </c>
      <c r="R62" s="188"/>
      <c r="S62" s="188">
        <f t="shared" si="0"/>
        <v>500000</v>
      </c>
      <c r="T62" s="191"/>
      <c r="U62" s="191"/>
      <c r="V62" s="191"/>
      <c r="W62" s="191"/>
      <c r="X62" s="193"/>
      <c r="Y62" s="193"/>
    </row>
    <row r="63" spans="2:25" s="74" customFormat="1" ht="54.75" customHeight="1">
      <c r="B63" s="187" t="s">
        <v>357</v>
      </c>
      <c r="C63" s="191"/>
      <c r="D63" s="191"/>
      <c r="E63" s="191">
        <v>2024</v>
      </c>
      <c r="F63" s="191" t="s">
        <v>97</v>
      </c>
      <c r="G63" s="191" t="s">
        <v>35</v>
      </c>
      <c r="H63" s="191" t="s">
        <v>35</v>
      </c>
      <c r="I63" s="191">
        <v>63006</v>
      </c>
      <c r="J63" s="191"/>
      <c r="K63" s="191">
        <v>3</v>
      </c>
      <c r="L63" s="191"/>
      <c r="M63" s="192" t="s">
        <v>366</v>
      </c>
      <c r="N63" s="191">
        <v>1</v>
      </c>
      <c r="O63" s="188"/>
      <c r="P63" s="188">
        <v>250000</v>
      </c>
      <c r="Q63" s="188"/>
      <c r="R63" s="188"/>
      <c r="S63" s="188">
        <f t="shared" si="0"/>
        <v>250000</v>
      </c>
      <c r="T63" s="191"/>
      <c r="U63" s="191"/>
      <c r="V63" s="191"/>
      <c r="W63" s="191"/>
      <c r="X63" s="193"/>
      <c r="Y63" s="193"/>
    </row>
    <row r="64" spans="2:25" s="74" customFormat="1" ht="54.75" customHeight="1">
      <c r="B64" s="187" t="s">
        <v>359</v>
      </c>
      <c r="C64" s="191"/>
      <c r="D64" s="191"/>
      <c r="E64" s="191">
        <v>2024</v>
      </c>
      <c r="F64" s="191" t="s">
        <v>97</v>
      </c>
      <c r="G64" s="191" t="s">
        <v>35</v>
      </c>
      <c r="H64" s="191" t="s">
        <v>35</v>
      </c>
      <c r="I64" s="191">
        <v>63060</v>
      </c>
      <c r="J64" s="191"/>
      <c r="K64" s="191">
        <v>3</v>
      </c>
      <c r="L64" s="191"/>
      <c r="M64" s="192" t="s">
        <v>368</v>
      </c>
      <c r="N64" s="191">
        <v>1</v>
      </c>
      <c r="O64" s="188"/>
      <c r="P64" s="188">
        <v>250000</v>
      </c>
      <c r="Q64" s="188">
        <v>250000</v>
      </c>
      <c r="R64" s="188"/>
      <c r="S64" s="188">
        <f t="shared" si="0"/>
        <v>500000</v>
      </c>
      <c r="T64" s="191"/>
      <c r="U64" s="191"/>
      <c r="V64" s="191"/>
      <c r="W64" s="191"/>
      <c r="X64" s="193"/>
      <c r="Y64" s="193"/>
    </row>
    <row r="65" spans="2:25" s="74" customFormat="1" ht="54.75" customHeight="1">
      <c r="B65" s="187" t="s">
        <v>361</v>
      </c>
      <c r="C65" s="191"/>
      <c r="D65" s="191"/>
      <c r="E65" s="191">
        <v>2024</v>
      </c>
      <c r="F65" s="191" t="s">
        <v>97</v>
      </c>
      <c r="G65" s="191" t="s">
        <v>35</v>
      </c>
      <c r="H65" s="191" t="s">
        <v>35</v>
      </c>
      <c r="I65" s="191">
        <v>63060</v>
      </c>
      <c r="J65" s="191"/>
      <c r="K65" s="191">
        <v>3</v>
      </c>
      <c r="L65" s="191"/>
      <c r="M65" s="192" t="s">
        <v>370</v>
      </c>
      <c r="N65" s="191">
        <v>1</v>
      </c>
      <c r="O65" s="188"/>
      <c r="P65" s="188">
        <v>5000000</v>
      </c>
      <c r="Q65" s="188">
        <v>5000000</v>
      </c>
      <c r="R65" s="188"/>
      <c r="S65" s="188">
        <f t="shared" si="0"/>
        <v>10000000</v>
      </c>
      <c r="T65" s="191"/>
      <c r="U65" s="191"/>
      <c r="V65" s="191"/>
      <c r="W65" s="191"/>
      <c r="X65" s="193"/>
      <c r="Y65" s="193"/>
    </row>
    <row r="66" spans="2:25" s="74" customFormat="1" ht="54.75" customHeight="1">
      <c r="B66" s="187" t="s">
        <v>363</v>
      </c>
      <c r="C66" s="191"/>
      <c r="D66" s="191"/>
      <c r="E66" s="191">
        <v>2024</v>
      </c>
      <c r="F66" s="191" t="s">
        <v>97</v>
      </c>
      <c r="G66" s="191" t="s">
        <v>35</v>
      </c>
      <c r="H66" s="191" t="s">
        <v>35</v>
      </c>
      <c r="I66" s="191">
        <v>63059</v>
      </c>
      <c r="J66" s="191"/>
      <c r="K66" s="191">
        <v>3</v>
      </c>
      <c r="L66" s="191"/>
      <c r="M66" s="192" t="s">
        <v>372</v>
      </c>
      <c r="N66" s="191">
        <v>1</v>
      </c>
      <c r="O66" s="188"/>
      <c r="P66" s="188">
        <v>500000</v>
      </c>
      <c r="Q66" s="188"/>
      <c r="R66" s="188"/>
      <c r="S66" s="188">
        <f t="shared" si="0"/>
        <v>500000</v>
      </c>
      <c r="T66" s="191"/>
      <c r="U66" s="191"/>
      <c r="V66" s="191"/>
      <c r="W66" s="191"/>
      <c r="X66" s="193"/>
      <c r="Y66" s="193"/>
    </row>
    <row r="67" spans="2:25" s="74" customFormat="1" ht="54.75" customHeight="1">
      <c r="B67" s="187" t="s">
        <v>365</v>
      </c>
      <c r="C67" s="191"/>
      <c r="D67" s="191"/>
      <c r="E67" s="191">
        <v>2024</v>
      </c>
      <c r="F67" s="191" t="s">
        <v>97</v>
      </c>
      <c r="G67" s="191" t="s">
        <v>35</v>
      </c>
      <c r="H67" s="191" t="s">
        <v>35</v>
      </c>
      <c r="I67" s="191">
        <v>63059</v>
      </c>
      <c r="J67" s="191"/>
      <c r="K67" s="191">
        <v>3</v>
      </c>
      <c r="L67" s="191"/>
      <c r="M67" s="192" t="s">
        <v>374</v>
      </c>
      <c r="N67" s="191">
        <v>1</v>
      </c>
      <c r="O67" s="188"/>
      <c r="P67" s="188">
        <v>500000</v>
      </c>
      <c r="Q67" s="188">
        <v>500000</v>
      </c>
      <c r="R67" s="188"/>
      <c r="S67" s="188">
        <f t="shared" si="0"/>
        <v>1000000</v>
      </c>
      <c r="T67" s="191"/>
      <c r="U67" s="191"/>
      <c r="V67" s="191"/>
      <c r="W67" s="191"/>
      <c r="X67" s="193"/>
      <c r="Y67" s="193"/>
    </row>
    <row r="68" spans="2:25" s="74" customFormat="1" ht="54.75" customHeight="1">
      <c r="B68" s="187" t="s">
        <v>367</v>
      </c>
      <c r="C68" s="191"/>
      <c r="D68" s="191"/>
      <c r="E68" s="191">
        <v>2024</v>
      </c>
      <c r="F68" s="191" t="s">
        <v>97</v>
      </c>
      <c r="G68" s="191" t="s">
        <v>35</v>
      </c>
      <c r="H68" s="191" t="s">
        <v>35</v>
      </c>
      <c r="I68" s="191">
        <v>63059</v>
      </c>
      <c r="J68" s="191"/>
      <c r="K68" s="191">
        <v>3</v>
      </c>
      <c r="L68" s="191"/>
      <c r="M68" s="192" t="s">
        <v>376</v>
      </c>
      <c r="N68" s="191">
        <v>1</v>
      </c>
      <c r="O68" s="188"/>
      <c r="P68" s="188">
        <v>150000</v>
      </c>
      <c r="Q68" s="188">
        <v>150000</v>
      </c>
      <c r="R68" s="188"/>
      <c r="S68" s="188">
        <f aca="true" t="shared" si="1" ref="S68:S104">O68+P68+Q68</f>
        <v>300000</v>
      </c>
      <c r="T68" s="191"/>
      <c r="U68" s="191"/>
      <c r="V68" s="191"/>
      <c r="W68" s="191"/>
      <c r="X68" s="191"/>
      <c r="Y68" s="191"/>
    </row>
    <row r="69" spans="2:25" s="74" customFormat="1" ht="54.75" customHeight="1">
      <c r="B69" s="187" t="s">
        <v>369</v>
      </c>
      <c r="C69" s="191"/>
      <c r="D69" s="191"/>
      <c r="E69" s="191">
        <v>2024</v>
      </c>
      <c r="F69" s="191" t="s">
        <v>97</v>
      </c>
      <c r="G69" s="191" t="s">
        <v>35</v>
      </c>
      <c r="H69" s="191" t="s">
        <v>35</v>
      </c>
      <c r="I69" s="191">
        <v>63084</v>
      </c>
      <c r="J69" s="194"/>
      <c r="K69" s="191">
        <v>3</v>
      </c>
      <c r="L69" s="194"/>
      <c r="M69" s="192" t="s">
        <v>378</v>
      </c>
      <c r="N69" s="194">
        <v>1</v>
      </c>
      <c r="O69" s="188"/>
      <c r="P69" s="188">
        <v>500000</v>
      </c>
      <c r="Q69" s="188">
        <v>500000</v>
      </c>
      <c r="R69" s="188"/>
      <c r="S69" s="188">
        <f t="shared" si="1"/>
        <v>1000000</v>
      </c>
      <c r="T69" s="195"/>
      <c r="U69" s="195"/>
      <c r="V69" s="191"/>
      <c r="W69" s="191"/>
      <c r="X69" s="193"/>
      <c r="Y69" s="193"/>
    </row>
    <row r="70" spans="2:25" s="74" customFormat="1" ht="54.75" customHeight="1">
      <c r="B70" s="187" t="s">
        <v>371</v>
      </c>
      <c r="C70" s="191"/>
      <c r="D70" s="191"/>
      <c r="E70" s="191">
        <v>2024</v>
      </c>
      <c r="F70" s="191" t="s">
        <v>97</v>
      </c>
      <c r="G70" s="191" t="s">
        <v>35</v>
      </c>
      <c r="H70" s="191" t="s">
        <v>35</v>
      </c>
      <c r="I70" s="191">
        <v>63084</v>
      </c>
      <c r="J70" s="194"/>
      <c r="K70" s="191">
        <v>3</v>
      </c>
      <c r="L70" s="194"/>
      <c r="M70" s="192" t="s">
        <v>380</v>
      </c>
      <c r="N70" s="194">
        <v>1</v>
      </c>
      <c r="O70" s="188"/>
      <c r="P70" s="188">
        <v>250000</v>
      </c>
      <c r="Q70" s="188">
        <v>250000</v>
      </c>
      <c r="R70" s="188"/>
      <c r="S70" s="188">
        <f t="shared" si="1"/>
        <v>500000</v>
      </c>
      <c r="T70" s="195"/>
      <c r="U70" s="195"/>
      <c r="V70" s="191"/>
      <c r="W70" s="191"/>
      <c r="X70" s="191"/>
      <c r="Y70" s="191"/>
    </row>
    <row r="71" spans="2:25" s="74" customFormat="1" ht="54.75" customHeight="1">
      <c r="B71" s="187" t="s">
        <v>373</v>
      </c>
      <c r="C71" s="191"/>
      <c r="D71" s="191"/>
      <c r="E71" s="191">
        <v>2024</v>
      </c>
      <c r="F71" s="191" t="s">
        <v>97</v>
      </c>
      <c r="G71" s="191" t="s">
        <v>35</v>
      </c>
      <c r="H71" s="191" t="s">
        <v>35</v>
      </c>
      <c r="I71" s="191">
        <v>63084</v>
      </c>
      <c r="J71" s="194"/>
      <c r="K71" s="191">
        <v>3</v>
      </c>
      <c r="L71" s="194"/>
      <c r="M71" s="192" t="s">
        <v>382</v>
      </c>
      <c r="N71" s="194">
        <v>1</v>
      </c>
      <c r="O71" s="188"/>
      <c r="P71" s="188">
        <v>250000</v>
      </c>
      <c r="Q71" s="188">
        <v>250000</v>
      </c>
      <c r="R71" s="188"/>
      <c r="S71" s="188">
        <f t="shared" si="1"/>
        <v>500000</v>
      </c>
      <c r="T71" s="195"/>
      <c r="U71" s="195"/>
      <c r="V71" s="191"/>
      <c r="W71" s="191"/>
      <c r="X71" s="191"/>
      <c r="Y71" s="191"/>
    </row>
    <row r="72" spans="2:25" s="74" customFormat="1" ht="54.75" customHeight="1">
      <c r="B72" s="187" t="s">
        <v>375</v>
      </c>
      <c r="C72" s="191"/>
      <c r="D72" s="191"/>
      <c r="E72" s="191">
        <v>2024</v>
      </c>
      <c r="F72" s="191" t="s">
        <v>97</v>
      </c>
      <c r="G72" s="191" t="s">
        <v>35</v>
      </c>
      <c r="H72" s="191" t="s">
        <v>35</v>
      </c>
      <c r="I72" s="191">
        <v>63084</v>
      </c>
      <c r="J72" s="194"/>
      <c r="K72" s="191">
        <v>3</v>
      </c>
      <c r="L72" s="194"/>
      <c r="M72" s="192" t="s">
        <v>384</v>
      </c>
      <c r="N72" s="194">
        <v>1</v>
      </c>
      <c r="O72" s="188"/>
      <c r="P72" s="188">
        <v>250000</v>
      </c>
      <c r="Q72" s="188">
        <v>250000</v>
      </c>
      <c r="R72" s="188"/>
      <c r="S72" s="188">
        <f t="shared" si="1"/>
        <v>500000</v>
      </c>
      <c r="T72" s="195"/>
      <c r="U72" s="195"/>
      <c r="V72" s="191"/>
      <c r="W72" s="191"/>
      <c r="X72" s="191"/>
      <c r="Y72" s="191"/>
    </row>
    <row r="73" spans="2:25" s="74" customFormat="1" ht="54.75" customHeight="1">
      <c r="B73" s="187" t="s">
        <v>377</v>
      </c>
      <c r="C73" s="191"/>
      <c r="D73" s="191"/>
      <c r="E73" s="191">
        <v>2024</v>
      </c>
      <c r="F73" s="191" t="s">
        <v>97</v>
      </c>
      <c r="G73" s="191" t="s">
        <v>35</v>
      </c>
      <c r="H73" s="191" t="s">
        <v>35</v>
      </c>
      <c r="I73" s="191">
        <v>63084</v>
      </c>
      <c r="J73" s="194"/>
      <c r="K73" s="191">
        <v>3</v>
      </c>
      <c r="L73" s="194"/>
      <c r="M73" s="192" t="s">
        <v>386</v>
      </c>
      <c r="N73" s="194">
        <v>1</v>
      </c>
      <c r="O73" s="188"/>
      <c r="P73" s="188">
        <v>3000000</v>
      </c>
      <c r="Q73" s="188">
        <v>3000000</v>
      </c>
      <c r="R73" s="188"/>
      <c r="S73" s="188">
        <f t="shared" si="1"/>
        <v>6000000</v>
      </c>
      <c r="T73" s="195"/>
      <c r="U73" s="195"/>
      <c r="V73" s="191"/>
      <c r="W73" s="191"/>
      <c r="X73" s="191"/>
      <c r="Y73" s="191"/>
    </row>
    <row r="74" spans="2:25" s="74" customFormat="1" ht="54.75" customHeight="1">
      <c r="B74" s="187" t="s">
        <v>379</v>
      </c>
      <c r="C74" s="191"/>
      <c r="D74" s="191"/>
      <c r="E74" s="191">
        <v>2024</v>
      </c>
      <c r="F74" s="191" t="s">
        <v>97</v>
      </c>
      <c r="G74" s="191" t="s">
        <v>35</v>
      </c>
      <c r="H74" s="191" t="s">
        <v>35</v>
      </c>
      <c r="I74" s="191">
        <v>63064</v>
      </c>
      <c r="J74" s="194"/>
      <c r="K74" s="191">
        <v>3</v>
      </c>
      <c r="L74" s="194"/>
      <c r="M74" s="192" t="s">
        <v>388</v>
      </c>
      <c r="N74" s="194">
        <v>1</v>
      </c>
      <c r="O74" s="188"/>
      <c r="P74" s="188">
        <v>1000000</v>
      </c>
      <c r="Q74" s="188">
        <v>1000000</v>
      </c>
      <c r="R74" s="188"/>
      <c r="S74" s="188">
        <f t="shared" si="1"/>
        <v>2000000</v>
      </c>
      <c r="T74" s="195"/>
      <c r="U74" s="195"/>
      <c r="V74" s="191"/>
      <c r="W74" s="191"/>
      <c r="X74" s="193"/>
      <c r="Y74" s="193"/>
    </row>
    <row r="75" spans="2:25" s="74" customFormat="1" ht="54.75" customHeight="1">
      <c r="B75" s="187" t="s">
        <v>381</v>
      </c>
      <c r="C75" s="191"/>
      <c r="D75" s="191"/>
      <c r="E75" s="191">
        <v>2024</v>
      </c>
      <c r="F75" s="191" t="s">
        <v>97</v>
      </c>
      <c r="G75" s="191" t="s">
        <v>35</v>
      </c>
      <c r="H75" s="191" t="s">
        <v>35</v>
      </c>
      <c r="I75" s="191">
        <v>63064</v>
      </c>
      <c r="J75" s="194"/>
      <c r="K75" s="191">
        <v>3</v>
      </c>
      <c r="L75" s="194"/>
      <c r="M75" s="192" t="s">
        <v>390</v>
      </c>
      <c r="N75" s="194">
        <v>1</v>
      </c>
      <c r="O75" s="188"/>
      <c r="P75" s="188">
        <v>1500000</v>
      </c>
      <c r="Q75" s="188">
        <v>1500000</v>
      </c>
      <c r="R75" s="188"/>
      <c r="S75" s="188">
        <f t="shared" si="1"/>
        <v>3000000</v>
      </c>
      <c r="T75" s="195"/>
      <c r="U75" s="195"/>
      <c r="V75" s="191"/>
      <c r="W75" s="191"/>
      <c r="X75" s="191"/>
      <c r="Y75" s="191"/>
    </row>
    <row r="76" spans="2:25" s="74" customFormat="1" ht="54.75" customHeight="1">
      <c r="B76" s="187" t="s">
        <v>383</v>
      </c>
      <c r="C76" s="191"/>
      <c r="D76" s="191"/>
      <c r="E76" s="191">
        <v>2024</v>
      </c>
      <c r="F76" s="191" t="s">
        <v>97</v>
      </c>
      <c r="G76" s="191" t="s">
        <v>35</v>
      </c>
      <c r="H76" s="191" t="s">
        <v>35</v>
      </c>
      <c r="I76" s="191">
        <v>63083</v>
      </c>
      <c r="J76" s="194"/>
      <c r="K76" s="191">
        <v>3</v>
      </c>
      <c r="L76" s="194"/>
      <c r="M76" s="192" t="s">
        <v>392</v>
      </c>
      <c r="N76" s="194">
        <v>1</v>
      </c>
      <c r="O76" s="188"/>
      <c r="P76" s="188">
        <v>5000000</v>
      </c>
      <c r="Q76" s="188">
        <v>5000000</v>
      </c>
      <c r="R76" s="188"/>
      <c r="S76" s="188">
        <f t="shared" si="1"/>
        <v>10000000</v>
      </c>
      <c r="T76" s="195"/>
      <c r="U76" s="195"/>
      <c r="V76" s="191"/>
      <c r="W76" s="191"/>
      <c r="X76" s="191"/>
      <c r="Y76" s="191"/>
    </row>
    <row r="77" spans="2:25" s="74" customFormat="1" ht="54.75" customHeight="1">
      <c r="B77" s="187" t="s">
        <v>385</v>
      </c>
      <c r="C77" s="191"/>
      <c r="D77" s="191"/>
      <c r="E77" s="191">
        <v>2024</v>
      </c>
      <c r="F77" s="191" t="s">
        <v>97</v>
      </c>
      <c r="G77" s="191" t="s">
        <v>35</v>
      </c>
      <c r="H77" s="191" t="s">
        <v>35</v>
      </c>
      <c r="I77" s="191">
        <v>63083</v>
      </c>
      <c r="J77" s="194"/>
      <c r="K77" s="191">
        <v>3</v>
      </c>
      <c r="L77" s="194"/>
      <c r="M77" s="192" t="s">
        <v>394</v>
      </c>
      <c r="N77" s="194">
        <v>1</v>
      </c>
      <c r="O77" s="188"/>
      <c r="P77" s="188">
        <v>500000</v>
      </c>
      <c r="Q77" s="188">
        <v>500000</v>
      </c>
      <c r="R77" s="188"/>
      <c r="S77" s="188">
        <f t="shared" si="1"/>
        <v>1000000</v>
      </c>
      <c r="T77" s="195"/>
      <c r="U77" s="195"/>
      <c r="V77" s="191"/>
      <c r="W77" s="191"/>
      <c r="X77" s="191"/>
      <c r="Y77" s="191"/>
    </row>
    <row r="78" spans="2:25" s="74" customFormat="1" ht="54.75" customHeight="1">
      <c r="B78" s="187" t="s">
        <v>387</v>
      </c>
      <c r="C78" s="191"/>
      <c r="D78" s="191"/>
      <c r="E78" s="191">
        <v>2024</v>
      </c>
      <c r="F78" s="191" t="s">
        <v>97</v>
      </c>
      <c r="G78" s="191" t="s">
        <v>35</v>
      </c>
      <c r="H78" s="191" t="s">
        <v>35</v>
      </c>
      <c r="I78" s="191">
        <v>63083</v>
      </c>
      <c r="J78" s="194"/>
      <c r="K78" s="191">
        <v>3</v>
      </c>
      <c r="L78" s="194"/>
      <c r="M78" s="192" t="s">
        <v>396</v>
      </c>
      <c r="N78" s="194">
        <v>1</v>
      </c>
      <c r="O78" s="188"/>
      <c r="P78" s="188">
        <v>1500000</v>
      </c>
      <c r="Q78" s="188">
        <v>500000</v>
      </c>
      <c r="R78" s="188"/>
      <c r="S78" s="188">
        <f t="shared" si="1"/>
        <v>2000000</v>
      </c>
      <c r="T78" s="195"/>
      <c r="U78" s="195"/>
      <c r="V78" s="191"/>
      <c r="W78" s="191"/>
      <c r="X78" s="191"/>
      <c r="Y78" s="191"/>
    </row>
    <row r="79" spans="2:25" s="74" customFormat="1" ht="54.75" customHeight="1">
      <c r="B79" s="187" t="s">
        <v>389</v>
      </c>
      <c r="C79" s="191"/>
      <c r="D79" s="191"/>
      <c r="E79" s="191">
        <v>2024</v>
      </c>
      <c r="F79" s="191" t="s">
        <v>97</v>
      </c>
      <c r="G79" s="191" t="s">
        <v>35</v>
      </c>
      <c r="H79" s="191" t="s">
        <v>35</v>
      </c>
      <c r="I79" s="191">
        <v>63083</v>
      </c>
      <c r="J79" s="194"/>
      <c r="K79" s="191">
        <v>3</v>
      </c>
      <c r="L79" s="194"/>
      <c r="M79" s="192" t="s">
        <v>398</v>
      </c>
      <c r="N79" s="194">
        <v>1</v>
      </c>
      <c r="O79" s="188"/>
      <c r="P79" s="188">
        <v>500000</v>
      </c>
      <c r="Q79" s="188">
        <v>250000</v>
      </c>
      <c r="R79" s="188"/>
      <c r="S79" s="188">
        <f t="shared" si="1"/>
        <v>750000</v>
      </c>
      <c r="T79" s="195"/>
      <c r="U79" s="195"/>
      <c r="V79" s="191"/>
      <c r="W79" s="191"/>
      <c r="X79" s="191"/>
      <c r="Y79" s="191"/>
    </row>
    <row r="80" spans="2:25" s="74" customFormat="1" ht="54.75" customHeight="1">
      <c r="B80" s="187" t="s">
        <v>391</v>
      </c>
      <c r="C80" s="191"/>
      <c r="D80" s="191"/>
      <c r="E80" s="191">
        <v>2024</v>
      </c>
      <c r="F80" s="191" t="s">
        <v>97</v>
      </c>
      <c r="G80" s="191" t="s">
        <v>35</v>
      </c>
      <c r="H80" s="191" t="s">
        <v>35</v>
      </c>
      <c r="I80" s="191">
        <v>63053</v>
      </c>
      <c r="J80" s="191"/>
      <c r="K80" s="191">
        <v>3</v>
      </c>
      <c r="L80" s="191"/>
      <c r="M80" s="192" t="s">
        <v>43</v>
      </c>
      <c r="N80" s="194">
        <v>1</v>
      </c>
      <c r="O80" s="188"/>
      <c r="P80" s="188">
        <v>500000</v>
      </c>
      <c r="Q80" s="188"/>
      <c r="R80" s="188"/>
      <c r="S80" s="188">
        <f t="shared" si="1"/>
        <v>500000</v>
      </c>
      <c r="T80" s="191"/>
      <c r="U80" s="191"/>
      <c r="V80" s="191"/>
      <c r="W80" s="191"/>
      <c r="X80" s="193"/>
      <c r="Y80" s="193"/>
    </row>
    <row r="81" spans="2:25" s="74" customFormat="1" ht="54.75" customHeight="1">
      <c r="B81" s="187" t="s">
        <v>393</v>
      </c>
      <c r="C81" s="191"/>
      <c r="D81" s="191"/>
      <c r="E81" s="191">
        <v>2024</v>
      </c>
      <c r="F81" s="191" t="s">
        <v>97</v>
      </c>
      <c r="G81" s="191" t="s">
        <v>35</v>
      </c>
      <c r="H81" s="191" t="s">
        <v>35</v>
      </c>
      <c r="I81" s="191">
        <v>63080</v>
      </c>
      <c r="J81" s="191"/>
      <c r="K81" s="191">
        <v>3</v>
      </c>
      <c r="L81" s="191"/>
      <c r="M81" s="192" t="s">
        <v>401</v>
      </c>
      <c r="N81" s="194">
        <v>1</v>
      </c>
      <c r="O81" s="188"/>
      <c r="P81" s="188">
        <v>500000</v>
      </c>
      <c r="Q81" s="188">
        <v>500000</v>
      </c>
      <c r="R81" s="188"/>
      <c r="S81" s="188">
        <f t="shared" si="1"/>
        <v>1000000</v>
      </c>
      <c r="T81" s="191"/>
      <c r="U81" s="191"/>
      <c r="V81" s="191"/>
      <c r="W81" s="191"/>
      <c r="X81" s="191"/>
      <c r="Y81" s="191"/>
    </row>
    <row r="82" spans="2:25" s="74" customFormat="1" ht="54.75" customHeight="1">
      <c r="B82" s="187" t="s">
        <v>395</v>
      </c>
      <c r="C82" s="191"/>
      <c r="D82" s="191"/>
      <c r="E82" s="191">
        <v>2024</v>
      </c>
      <c r="F82" s="191" t="s">
        <v>97</v>
      </c>
      <c r="G82" s="191" t="s">
        <v>35</v>
      </c>
      <c r="H82" s="191" t="s">
        <v>35</v>
      </c>
      <c r="I82" s="191">
        <v>63080</v>
      </c>
      <c r="J82" s="191"/>
      <c r="K82" s="191">
        <v>3</v>
      </c>
      <c r="L82" s="191"/>
      <c r="M82" s="192" t="s">
        <v>403</v>
      </c>
      <c r="N82" s="194">
        <v>1</v>
      </c>
      <c r="O82" s="188"/>
      <c r="P82" s="188">
        <v>250000</v>
      </c>
      <c r="Q82" s="188">
        <v>250000</v>
      </c>
      <c r="R82" s="188"/>
      <c r="S82" s="188">
        <f t="shared" si="1"/>
        <v>500000</v>
      </c>
      <c r="T82" s="191"/>
      <c r="U82" s="191"/>
      <c r="V82" s="191"/>
      <c r="W82" s="191"/>
      <c r="X82" s="191"/>
      <c r="Y82" s="191"/>
    </row>
    <row r="83" spans="2:25" s="74" customFormat="1" ht="54.75" customHeight="1">
      <c r="B83" s="187" t="s">
        <v>397</v>
      </c>
      <c r="C83" s="191"/>
      <c r="D83" s="191"/>
      <c r="E83" s="191">
        <v>2024</v>
      </c>
      <c r="F83" s="191" t="s">
        <v>97</v>
      </c>
      <c r="G83" s="191" t="s">
        <v>35</v>
      </c>
      <c r="H83" s="191" t="s">
        <v>35</v>
      </c>
      <c r="I83" s="191">
        <v>63044</v>
      </c>
      <c r="J83" s="191"/>
      <c r="K83" s="191">
        <v>3</v>
      </c>
      <c r="L83" s="191"/>
      <c r="M83" s="192" t="s">
        <v>44</v>
      </c>
      <c r="N83" s="194">
        <v>1</v>
      </c>
      <c r="O83" s="188"/>
      <c r="P83" s="188">
        <v>500000</v>
      </c>
      <c r="Q83" s="188">
        <v>250000</v>
      </c>
      <c r="R83" s="188"/>
      <c r="S83" s="188">
        <f t="shared" si="1"/>
        <v>750000</v>
      </c>
      <c r="T83" s="191"/>
      <c r="U83" s="191"/>
      <c r="V83" s="191"/>
      <c r="W83" s="191"/>
      <c r="X83" s="193"/>
      <c r="Y83" s="193"/>
    </row>
    <row r="84" spans="2:25" s="74" customFormat="1" ht="54.75" customHeight="1">
      <c r="B84" s="187" t="s">
        <v>399</v>
      </c>
      <c r="C84" s="191"/>
      <c r="D84" s="191"/>
      <c r="E84" s="191">
        <v>2024</v>
      </c>
      <c r="F84" s="191" t="s">
        <v>97</v>
      </c>
      <c r="G84" s="191" t="s">
        <v>35</v>
      </c>
      <c r="H84" s="191" t="s">
        <v>35</v>
      </c>
      <c r="I84" s="191">
        <v>65100</v>
      </c>
      <c r="J84" s="191"/>
      <c r="K84" s="191">
        <v>3</v>
      </c>
      <c r="L84" s="191"/>
      <c r="M84" s="192" t="s">
        <v>406</v>
      </c>
      <c r="N84" s="194">
        <v>1</v>
      </c>
      <c r="O84" s="188"/>
      <c r="P84" s="188">
        <v>1500000</v>
      </c>
      <c r="Q84" s="188"/>
      <c r="R84" s="188"/>
      <c r="S84" s="188">
        <f t="shared" si="1"/>
        <v>1500000</v>
      </c>
      <c r="T84" s="191"/>
      <c r="U84" s="191"/>
      <c r="V84" s="191"/>
      <c r="W84" s="191"/>
      <c r="X84" s="193"/>
      <c r="Y84" s="193"/>
    </row>
    <row r="85" spans="2:25" s="74" customFormat="1" ht="54.75" customHeight="1">
      <c r="B85" s="187" t="s">
        <v>400</v>
      </c>
      <c r="C85" s="191"/>
      <c r="D85" s="191"/>
      <c r="E85" s="191">
        <v>2024</v>
      </c>
      <c r="F85" s="191" t="s">
        <v>97</v>
      </c>
      <c r="G85" s="191" t="s">
        <v>35</v>
      </c>
      <c r="H85" s="191" t="s">
        <v>35</v>
      </c>
      <c r="I85" s="191">
        <v>65006</v>
      </c>
      <c r="J85" s="191"/>
      <c r="K85" s="191">
        <v>3</v>
      </c>
      <c r="L85" s="191"/>
      <c r="M85" s="192" t="s">
        <v>408</v>
      </c>
      <c r="N85" s="194">
        <v>1</v>
      </c>
      <c r="O85" s="188"/>
      <c r="P85" s="188">
        <v>2000000</v>
      </c>
      <c r="Q85" s="188">
        <v>2000000</v>
      </c>
      <c r="R85" s="188"/>
      <c r="S85" s="188">
        <f t="shared" si="1"/>
        <v>4000000</v>
      </c>
      <c r="T85" s="191"/>
      <c r="U85" s="191"/>
      <c r="V85" s="191"/>
      <c r="W85" s="191"/>
      <c r="X85" s="191"/>
      <c r="Y85" s="191"/>
    </row>
    <row r="86" spans="2:25" s="74" customFormat="1" ht="54.75" customHeight="1">
      <c r="B86" s="187" t="s">
        <v>402</v>
      </c>
      <c r="C86" s="191"/>
      <c r="D86" s="191"/>
      <c r="E86" s="191">
        <v>2024</v>
      </c>
      <c r="F86" s="191" t="s">
        <v>97</v>
      </c>
      <c r="G86" s="191" t="s">
        <v>35</v>
      </c>
      <c r="H86" s="191" t="s">
        <v>35</v>
      </c>
      <c r="I86" s="191">
        <v>65006</v>
      </c>
      <c r="J86" s="191"/>
      <c r="K86" s="191">
        <v>3</v>
      </c>
      <c r="L86" s="191"/>
      <c r="M86" s="192" t="s">
        <v>410</v>
      </c>
      <c r="N86" s="194">
        <v>1</v>
      </c>
      <c r="O86" s="188"/>
      <c r="P86" s="188">
        <v>250000</v>
      </c>
      <c r="Q86" s="188"/>
      <c r="R86" s="188"/>
      <c r="S86" s="188">
        <f t="shared" si="1"/>
        <v>250000</v>
      </c>
      <c r="T86" s="191"/>
      <c r="U86" s="191"/>
      <c r="V86" s="191"/>
      <c r="W86" s="191"/>
      <c r="X86" s="193"/>
      <c r="Y86" s="193"/>
    </row>
    <row r="87" spans="2:25" s="74" customFormat="1" ht="54.75" customHeight="1">
      <c r="B87" s="187" t="s">
        <v>404</v>
      </c>
      <c r="C87" s="191"/>
      <c r="D87" s="191"/>
      <c r="E87" s="191">
        <v>2024</v>
      </c>
      <c r="F87" s="191" t="s">
        <v>97</v>
      </c>
      <c r="G87" s="191" t="s">
        <v>35</v>
      </c>
      <c r="H87" s="191" t="s">
        <v>35</v>
      </c>
      <c r="I87" s="191">
        <v>65066</v>
      </c>
      <c r="J87" s="191"/>
      <c r="K87" s="191">
        <v>3</v>
      </c>
      <c r="L87" s="191"/>
      <c r="M87" s="192" t="s">
        <v>412</v>
      </c>
      <c r="N87" s="194">
        <v>1</v>
      </c>
      <c r="O87" s="188"/>
      <c r="P87" s="188">
        <v>2500000</v>
      </c>
      <c r="Q87" s="188">
        <v>2500000</v>
      </c>
      <c r="R87" s="188"/>
      <c r="S87" s="188">
        <f t="shared" si="1"/>
        <v>5000000</v>
      </c>
      <c r="T87" s="191"/>
      <c r="U87" s="191"/>
      <c r="V87" s="191"/>
      <c r="W87" s="191"/>
      <c r="X87" s="193"/>
      <c r="Y87" s="193"/>
    </row>
    <row r="88" spans="2:25" s="74" customFormat="1" ht="54.75" customHeight="1">
      <c r="B88" s="187" t="s">
        <v>405</v>
      </c>
      <c r="C88" s="191"/>
      <c r="D88" s="191"/>
      <c r="E88" s="191">
        <v>2024</v>
      </c>
      <c r="F88" s="191" t="s">
        <v>97</v>
      </c>
      <c r="G88" s="191" t="s">
        <v>35</v>
      </c>
      <c r="H88" s="191" t="s">
        <v>35</v>
      </c>
      <c r="I88" s="191">
        <v>65002</v>
      </c>
      <c r="J88" s="191"/>
      <c r="K88" s="191">
        <v>3</v>
      </c>
      <c r="L88" s="191"/>
      <c r="M88" s="192" t="s">
        <v>414</v>
      </c>
      <c r="N88" s="194">
        <v>1</v>
      </c>
      <c r="O88" s="188"/>
      <c r="P88" s="188">
        <v>2500000</v>
      </c>
      <c r="Q88" s="188">
        <v>2500000</v>
      </c>
      <c r="R88" s="188"/>
      <c r="S88" s="188">
        <f t="shared" si="1"/>
        <v>5000000</v>
      </c>
      <c r="T88" s="191"/>
      <c r="U88" s="191"/>
      <c r="V88" s="191"/>
      <c r="W88" s="191"/>
      <c r="X88" s="193"/>
      <c r="Y88" s="193"/>
    </row>
    <row r="89" spans="2:25" s="74" customFormat="1" ht="54.75" customHeight="1">
      <c r="B89" s="187" t="s">
        <v>407</v>
      </c>
      <c r="C89" s="191"/>
      <c r="D89" s="191"/>
      <c r="E89" s="191">
        <v>2024</v>
      </c>
      <c r="F89" s="191" t="s">
        <v>97</v>
      </c>
      <c r="G89" s="191" t="s">
        <v>35</v>
      </c>
      <c r="H89" s="191" t="s">
        <v>35</v>
      </c>
      <c r="I89" s="191">
        <v>65002</v>
      </c>
      <c r="J89" s="191"/>
      <c r="K89" s="191">
        <v>3</v>
      </c>
      <c r="L89" s="191"/>
      <c r="M89" s="192" t="s">
        <v>416</v>
      </c>
      <c r="N89" s="194">
        <v>1</v>
      </c>
      <c r="O89" s="188"/>
      <c r="P89" s="188"/>
      <c r="Q89" s="188">
        <v>1000000</v>
      </c>
      <c r="R89" s="188"/>
      <c r="S89" s="188">
        <f t="shared" si="1"/>
        <v>1000000</v>
      </c>
      <c r="T89" s="191"/>
      <c r="U89" s="191"/>
      <c r="V89" s="191"/>
      <c r="W89" s="191"/>
      <c r="X89" s="191"/>
      <c r="Y89" s="191"/>
    </row>
    <row r="90" spans="2:25" s="74" customFormat="1" ht="54.75" customHeight="1">
      <c r="B90" s="187" t="s">
        <v>409</v>
      </c>
      <c r="C90" s="191"/>
      <c r="D90" s="191"/>
      <c r="E90" s="191">
        <v>2024</v>
      </c>
      <c r="F90" s="191" t="s">
        <v>97</v>
      </c>
      <c r="G90" s="191" t="s">
        <v>35</v>
      </c>
      <c r="H90" s="191" t="s">
        <v>35</v>
      </c>
      <c r="I90" s="191">
        <v>65031</v>
      </c>
      <c r="J90" s="191"/>
      <c r="K90" s="191">
        <v>3</v>
      </c>
      <c r="L90" s="191"/>
      <c r="M90" s="192" t="s">
        <v>418</v>
      </c>
      <c r="N90" s="194">
        <v>1</v>
      </c>
      <c r="O90" s="188"/>
      <c r="P90" s="188"/>
      <c r="Q90" s="188">
        <v>2000000</v>
      </c>
      <c r="R90" s="188"/>
      <c r="S90" s="188">
        <f t="shared" si="1"/>
        <v>2000000</v>
      </c>
      <c r="T90" s="191"/>
      <c r="U90" s="191"/>
      <c r="V90" s="191"/>
      <c r="W90" s="191"/>
      <c r="X90" s="193"/>
      <c r="Y90" s="193"/>
    </row>
    <row r="91" spans="2:25" s="74" customFormat="1" ht="54.75" customHeight="1">
      <c r="B91" s="187" t="s">
        <v>411</v>
      </c>
      <c r="C91" s="191"/>
      <c r="D91" s="191"/>
      <c r="E91" s="191">
        <v>2024</v>
      </c>
      <c r="F91" s="191" t="s">
        <v>97</v>
      </c>
      <c r="G91" s="191" t="s">
        <v>35</v>
      </c>
      <c r="H91" s="191" t="s">
        <v>35</v>
      </c>
      <c r="I91" s="191">
        <v>65031</v>
      </c>
      <c r="J91" s="191"/>
      <c r="K91" s="191">
        <v>3</v>
      </c>
      <c r="L91" s="191"/>
      <c r="M91" s="192" t="s">
        <v>420</v>
      </c>
      <c r="N91" s="194">
        <v>1</v>
      </c>
      <c r="O91" s="188"/>
      <c r="P91" s="188"/>
      <c r="Q91" s="188">
        <v>1000000</v>
      </c>
      <c r="R91" s="188"/>
      <c r="S91" s="188">
        <f t="shared" si="1"/>
        <v>1000000</v>
      </c>
      <c r="T91" s="191"/>
      <c r="U91" s="191"/>
      <c r="V91" s="191"/>
      <c r="W91" s="191"/>
      <c r="X91" s="193"/>
      <c r="Y91" s="193"/>
    </row>
    <row r="92" spans="2:25" s="74" customFormat="1" ht="54.75" customHeight="1">
      <c r="B92" s="187" t="s">
        <v>413</v>
      </c>
      <c r="C92" s="191"/>
      <c r="D92" s="191"/>
      <c r="E92" s="191">
        <v>2024</v>
      </c>
      <c r="F92" s="191" t="s">
        <v>97</v>
      </c>
      <c r="G92" s="191" t="s">
        <v>35</v>
      </c>
      <c r="H92" s="191" t="s">
        <v>35</v>
      </c>
      <c r="I92" s="191">
        <v>65071</v>
      </c>
      <c r="J92" s="191"/>
      <c r="K92" s="191">
        <v>3</v>
      </c>
      <c r="L92" s="191"/>
      <c r="M92" s="192" t="s">
        <v>422</v>
      </c>
      <c r="N92" s="194">
        <v>1</v>
      </c>
      <c r="O92" s="188"/>
      <c r="P92" s="188"/>
      <c r="Q92" s="188">
        <v>2000000</v>
      </c>
      <c r="R92" s="188"/>
      <c r="S92" s="188">
        <f t="shared" si="1"/>
        <v>2000000</v>
      </c>
      <c r="T92" s="191"/>
      <c r="U92" s="191"/>
      <c r="V92" s="191"/>
      <c r="W92" s="191"/>
      <c r="X92" s="193"/>
      <c r="Y92" s="193"/>
    </row>
    <row r="93" spans="2:25" s="74" customFormat="1" ht="54.75" customHeight="1">
      <c r="B93" s="187" t="s">
        <v>415</v>
      </c>
      <c r="C93" s="191"/>
      <c r="D93" s="191"/>
      <c r="E93" s="191">
        <v>2024</v>
      </c>
      <c r="F93" s="191" t="s">
        <v>97</v>
      </c>
      <c r="G93" s="191" t="s">
        <v>35</v>
      </c>
      <c r="H93" s="191" t="s">
        <v>35</v>
      </c>
      <c r="I93" s="191">
        <v>65071</v>
      </c>
      <c r="J93" s="191"/>
      <c r="K93" s="191">
        <v>3</v>
      </c>
      <c r="L93" s="191"/>
      <c r="M93" s="192" t="s">
        <v>424</v>
      </c>
      <c r="N93" s="194">
        <v>1</v>
      </c>
      <c r="O93" s="188"/>
      <c r="P93" s="188"/>
      <c r="Q93" s="188">
        <v>1000000</v>
      </c>
      <c r="R93" s="188"/>
      <c r="S93" s="188">
        <f t="shared" si="1"/>
        <v>1000000</v>
      </c>
      <c r="T93" s="191"/>
      <c r="U93" s="191"/>
      <c r="V93" s="191"/>
      <c r="W93" s="191"/>
      <c r="X93" s="193"/>
      <c r="Y93" s="193"/>
    </row>
    <row r="94" spans="2:25" s="74" customFormat="1" ht="54.75" customHeight="1">
      <c r="B94" s="187" t="s">
        <v>417</v>
      </c>
      <c r="C94" s="191"/>
      <c r="D94" s="191"/>
      <c r="E94" s="191">
        <v>2024</v>
      </c>
      <c r="F94" s="191" t="s">
        <v>97</v>
      </c>
      <c r="G94" s="191" t="s">
        <v>35</v>
      </c>
      <c r="H94" s="191" t="s">
        <v>35</v>
      </c>
      <c r="I94" s="191">
        <v>65098</v>
      </c>
      <c r="J94" s="191"/>
      <c r="K94" s="191">
        <v>3</v>
      </c>
      <c r="L94" s="191"/>
      <c r="M94" s="192" t="s">
        <v>426</v>
      </c>
      <c r="N94" s="194">
        <v>1</v>
      </c>
      <c r="O94" s="188"/>
      <c r="P94" s="188"/>
      <c r="Q94" s="188">
        <v>500000</v>
      </c>
      <c r="R94" s="188"/>
      <c r="S94" s="188">
        <f t="shared" si="1"/>
        <v>500000</v>
      </c>
      <c r="T94" s="191"/>
      <c r="U94" s="191"/>
      <c r="V94" s="191"/>
      <c r="W94" s="191"/>
      <c r="X94" s="193"/>
      <c r="Y94" s="193"/>
    </row>
    <row r="95" spans="2:25" s="74" customFormat="1" ht="54.75" customHeight="1">
      <c r="B95" s="187" t="s">
        <v>419</v>
      </c>
      <c r="C95" s="191"/>
      <c r="D95" s="191"/>
      <c r="E95" s="191">
        <v>2024</v>
      </c>
      <c r="F95" s="191" t="s">
        <v>97</v>
      </c>
      <c r="G95" s="191" t="s">
        <v>35</v>
      </c>
      <c r="H95" s="191" t="s">
        <v>35</v>
      </c>
      <c r="I95" s="191">
        <v>65028</v>
      </c>
      <c r="J95" s="191"/>
      <c r="K95" s="191">
        <v>3</v>
      </c>
      <c r="L95" s="191"/>
      <c r="M95" s="192" t="s">
        <v>428</v>
      </c>
      <c r="N95" s="194">
        <v>1</v>
      </c>
      <c r="O95" s="188"/>
      <c r="P95" s="188">
        <v>2000000</v>
      </c>
      <c r="Q95" s="188">
        <v>2000000</v>
      </c>
      <c r="R95" s="188"/>
      <c r="S95" s="188">
        <f t="shared" si="1"/>
        <v>4000000</v>
      </c>
      <c r="T95" s="191"/>
      <c r="U95" s="191"/>
      <c r="V95" s="191"/>
      <c r="W95" s="191"/>
      <c r="X95" s="193"/>
      <c r="Y95" s="193"/>
    </row>
    <row r="96" spans="2:25" s="74" customFormat="1" ht="54.75" customHeight="1">
      <c r="B96" s="187" t="s">
        <v>421</v>
      </c>
      <c r="C96" s="191"/>
      <c r="D96" s="191"/>
      <c r="E96" s="191">
        <v>2024</v>
      </c>
      <c r="F96" s="191" t="s">
        <v>97</v>
      </c>
      <c r="G96" s="191" t="s">
        <v>35</v>
      </c>
      <c r="H96" s="191" t="s">
        <v>35</v>
      </c>
      <c r="I96" s="191">
        <v>65028</v>
      </c>
      <c r="J96" s="191"/>
      <c r="K96" s="191">
        <v>3</v>
      </c>
      <c r="L96" s="191"/>
      <c r="M96" s="192" t="s">
        <v>430</v>
      </c>
      <c r="N96" s="194">
        <v>1</v>
      </c>
      <c r="O96" s="188"/>
      <c r="P96" s="188"/>
      <c r="Q96" s="188">
        <v>1000000</v>
      </c>
      <c r="R96" s="188"/>
      <c r="S96" s="188">
        <f t="shared" si="1"/>
        <v>1000000</v>
      </c>
      <c r="T96" s="191"/>
      <c r="U96" s="191"/>
      <c r="V96" s="191"/>
      <c r="W96" s="191"/>
      <c r="X96" s="193"/>
      <c r="Y96" s="193"/>
    </row>
    <row r="97" spans="1:25" ht="54.75" customHeight="1">
      <c r="A97" s="74"/>
      <c r="B97" s="187" t="s">
        <v>423</v>
      </c>
      <c r="C97" s="191"/>
      <c r="D97" s="191"/>
      <c r="E97" s="191">
        <v>2024</v>
      </c>
      <c r="F97" s="191" t="s">
        <v>97</v>
      </c>
      <c r="G97" s="191" t="s">
        <v>35</v>
      </c>
      <c r="H97" s="191" t="s">
        <v>35</v>
      </c>
      <c r="I97" s="191">
        <v>65096</v>
      </c>
      <c r="J97" s="191"/>
      <c r="K97" s="191">
        <v>3</v>
      </c>
      <c r="L97" s="191"/>
      <c r="M97" s="192" t="s">
        <v>432</v>
      </c>
      <c r="N97" s="194">
        <v>1</v>
      </c>
      <c r="O97" s="188"/>
      <c r="P97" s="188"/>
      <c r="Q97" s="188">
        <v>2000000</v>
      </c>
      <c r="R97" s="188"/>
      <c r="S97" s="188">
        <f t="shared" si="1"/>
        <v>2000000</v>
      </c>
      <c r="T97" s="191"/>
      <c r="U97" s="191"/>
      <c r="V97" s="191"/>
      <c r="W97" s="191"/>
      <c r="X97" s="193"/>
      <c r="Y97" s="193"/>
    </row>
    <row r="98" spans="1:25" ht="54.75" customHeight="1">
      <c r="A98" s="74"/>
      <c r="B98" s="187" t="s">
        <v>425</v>
      </c>
      <c r="C98" s="191"/>
      <c r="D98" s="191"/>
      <c r="E98" s="191">
        <v>2024</v>
      </c>
      <c r="F98" s="191" t="s">
        <v>97</v>
      </c>
      <c r="G98" s="191" t="s">
        <v>35</v>
      </c>
      <c r="H98" s="191" t="s">
        <v>35</v>
      </c>
      <c r="I98" s="191">
        <v>65096</v>
      </c>
      <c r="J98" s="191"/>
      <c r="K98" s="191">
        <v>3</v>
      </c>
      <c r="L98" s="191"/>
      <c r="M98" s="192" t="s">
        <v>434</v>
      </c>
      <c r="N98" s="194">
        <v>1</v>
      </c>
      <c r="O98" s="188"/>
      <c r="P98" s="188"/>
      <c r="Q98" s="188">
        <v>1000000</v>
      </c>
      <c r="R98" s="188"/>
      <c r="S98" s="188">
        <f t="shared" si="1"/>
        <v>1000000</v>
      </c>
      <c r="T98" s="191"/>
      <c r="U98" s="191"/>
      <c r="V98" s="191"/>
      <c r="W98" s="191"/>
      <c r="X98" s="193"/>
      <c r="Y98" s="193"/>
    </row>
    <row r="99" spans="1:25" ht="54.75" customHeight="1">
      <c r="A99" s="74"/>
      <c r="B99" s="187" t="s">
        <v>427</v>
      </c>
      <c r="C99" s="191"/>
      <c r="D99" s="191"/>
      <c r="E99" s="191">
        <v>2024</v>
      </c>
      <c r="F99" s="191" t="s">
        <v>97</v>
      </c>
      <c r="G99" s="191" t="s">
        <v>35</v>
      </c>
      <c r="H99" s="191" t="s">
        <v>35</v>
      </c>
      <c r="I99" s="191">
        <v>65039</v>
      </c>
      <c r="J99" s="191"/>
      <c r="K99" s="191">
        <v>3</v>
      </c>
      <c r="L99" s="191"/>
      <c r="M99" s="192" t="s">
        <v>436</v>
      </c>
      <c r="N99" s="194">
        <v>1</v>
      </c>
      <c r="O99" s="188"/>
      <c r="P99" s="188">
        <v>1000000</v>
      </c>
      <c r="Q99" s="188">
        <v>1000000</v>
      </c>
      <c r="R99" s="188"/>
      <c r="S99" s="188">
        <f t="shared" si="1"/>
        <v>2000000</v>
      </c>
      <c r="T99" s="191"/>
      <c r="U99" s="191"/>
      <c r="V99" s="191"/>
      <c r="W99" s="191"/>
      <c r="X99" s="193"/>
      <c r="Y99" s="193"/>
    </row>
    <row r="100" spans="1:25" ht="54.75" customHeight="1">
      <c r="A100" s="74"/>
      <c r="B100" s="187" t="s">
        <v>429</v>
      </c>
      <c r="C100" s="191"/>
      <c r="D100" s="191"/>
      <c r="E100" s="191">
        <v>2024</v>
      </c>
      <c r="F100" s="191" t="s">
        <v>97</v>
      </c>
      <c r="G100" s="191" t="s">
        <v>35</v>
      </c>
      <c r="H100" s="191" t="s">
        <v>35</v>
      </c>
      <c r="I100" s="191">
        <v>65021</v>
      </c>
      <c r="J100" s="191"/>
      <c r="K100" s="191">
        <v>3</v>
      </c>
      <c r="L100" s="191"/>
      <c r="M100" s="192" t="s">
        <v>438</v>
      </c>
      <c r="N100" s="194">
        <v>1</v>
      </c>
      <c r="O100" s="188"/>
      <c r="P100" s="188">
        <v>1500000</v>
      </c>
      <c r="Q100" s="188">
        <v>1500000</v>
      </c>
      <c r="R100" s="188"/>
      <c r="S100" s="188">
        <f t="shared" si="1"/>
        <v>3000000</v>
      </c>
      <c r="T100" s="191"/>
      <c r="U100" s="191"/>
      <c r="V100" s="191"/>
      <c r="W100" s="191"/>
      <c r="X100" s="193"/>
      <c r="Y100" s="193"/>
    </row>
    <row r="101" spans="1:25" ht="54.75" customHeight="1">
      <c r="A101" s="74"/>
      <c r="B101" s="187" t="s">
        <v>431</v>
      </c>
      <c r="C101" s="191"/>
      <c r="D101" s="191"/>
      <c r="E101" s="191">
        <v>2024</v>
      </c>
      <c r="F101" s="191" t="s">
        <v>97</v>
      </c>
      <c r="G101" s="191" t="s">
        <v>35</v>
      </c>
      <c r="H101" s="191" t="s">
        <v>35</v>
      </c>
      <c r="I101" s="191">
        <v>65021</v>
      </c>
      <c r="J101" s="191"/>
      <c r="K101" s="191">
        <v>3</v>
      </c>
      <c r="L101" s="191"/>
      <c r="M101" s="192" t="s">
        <v>439</v>
      </c>
      <c r="N101" s="194">
        <v>1</v>
      </c>
      <c r="O101" s="188"/>
      <c r="P101" s="188"/>
      <c r="Q101" s="188">
        <v>1000000</v>
      </c>
      <c r="R101" s="188"/>
      <c r="S101" s="188">
        <f t="shared" si="1"/>
        <v>1000000</v>
      </c>
      <c r="T101" s="191"/>
      <c r="U101" s="191"/>
      <c r="V101" s="191"/>
      <c r="W101" s="191"/>
      <c r="X101" s="193"/>
      <c r="Y101" s="193"/>
    </row>
    <row r="102" spans="1:25" ht="54.75" customHeight="1">
      <c r="A102" s="74"/>
      <c r="B102" s="187" t="s">
        <v>433</v>
      </c>
      <c r="C102" s="191"/>
      <c r="D102" s="191"/>
      <c r="E102" s="191">
        <v>2024</v>
      </c>
      <c r="F102" s="191" t="s">
        <v>97</v>
      </c>
      <c r="G102" s="191" t="s">
        <v>35</v>
      </c>
      <c r="H102" s="191" t="s">
        <v>35</v>
      </c>
      <c r="I102" s="191">
        <v>65134</v>
      </c>
      <c r="J102" s="191"/>
      <c r="K102" s="191">
        <v>3</v>
      </c>
      <c r="L102" s="191"/>
      <c r="M102" s="192" t="s">
        <v>440</v>
      </c>
      <c r="N102" s="194">
        <v>1</v>
      </c>
      <c r="O102" s="188"/>
      <c r="P102" s="188">
        <v>500000</v>
      </c>
      <c r="Q102" s="188">
        <v>1000000</v>
      </c>
      <c r="R102" s="188"/>
      <c r="S102" s="188">
        <f t="shared" si="1"/>
        <v>1500000</v>
      </c>
      <c r="T102" s="191"/>
      <c r="U102" s="191"/>
      <c r="V102" s="191"/>
      <c r="W102" s="191"/>
      <c r="X102" s="193"/>
      <c r="Y102" s="193"/>
    </row>
    <row r="103" spans="1:25" ht="54.75" customHeight="1">
      <c r="A103" s="74"/>
      <c r="B103" s="187" t="s">
        <v>435</v>
      </c>
      <c r="C103" s="191"/>
      <c r="D103" s="191"/>
      <c r="E103" s="191">
        <v>2024</v>
      </c>
      <c r="F103" s="191" t="s">
        <v>441</v>
      </c>
      <c r="G103" s="191" t="s">
        <v>35</v>
      </c>
      <c r="H103" s="191" t="s">
        <v>35</v>
      </c>
      <c r="I103" s="191">
        <v>15</v>
      </c>
      <c r="J103" s="191"/>
      <c r="K103" s="191">
        <v>3</v>
      </c>
      <c r="L103" s="191"/>
      <c r="M103" s="192" t="s">
        <v>442</v>
      </c>
      <c r="N103" s="191">
        <v>1</v>
      </c>
      <c r="O103" s="188">
        <v>5000000</v>
      </c>
      <c r="P103" s="188">
        <v>5000000</v>
      </c>
      <c r="Q103" s="188">
        <v>5000000</v>
      </c>
      <c r="R103" s="188"/>
      <c r="S103" s="188">
        <f t="shared" si="1"/>
        <v>15000000</v>
      </c>
      <c r="T103" s="191"/>
      <c r="U103" s="191"/>
      <c r="V103" s="191"/>
      <c r="W103" s="191"/>
      <c r="X103" s="193"/>
      <c r="Y103" s="193"/>
    </row>
    <row r="104" spans="1:25" ht="54.75" customHeight="1">
      <c r="A104" s="74"/>
      <c r="B104" s="187" t="s">
        <v>437</v>
      </c>
      <c r="C104" s="191"/>
      <c r="D104" s="191" t="s">
        <v>443</v>
      </c>
      <c r="E104" s="191">
        <v>2024</v>
      </c>
      <c r="F104" s="191" t="s">
        <v>441</v>
      </c>
      <c r="G104" s="191" t="s">
        <v>35</v>
      </c>
      <c r="H104" s="191" t="s">
        <v>35</v>
      </c>
      <c r="I104" s="191">
        <v>15</v>
      </c>
      <c r="J104" s="191"/>
      <c r="K104" s="191">
        <v>3</v>
      </c>
      <c r="L104" s="191"/>
      <c r="M104" s="192" t="s">
        <v>444</v>
      </c>
      <c r="N104" s="191">
        <v>1</v>
      </c>
      <c r="O104" s="188"/>
      <c r="P104" s="188">
        <v>1000000</v>
      </c>
      <c r="Q104" s="188">
        <v>1039234.51</v>
      </c>
      <c r="R104" s="188"/>
      <c r="S104" s="188">
        <f t="shared" si="1"/>
        <v>2039234.51</v>
      </c>
      <c r="T104" s="191"/>
      <c r="U104" s="191"/>
      <c r="V104" s="191"/>
      <c r="W104" s="191"/>
      <c r="X104" s="193"/>
      <c r="Y104" s="193"/>
    </row>
    <row r="105" spans="2:25" s="196" customFormat="1" ht="12.75">
      <c r="B105" s="197"/>
      <c r="C105" s="198"/>
      <c r="D105" s="198"/>
      <c r="E105" s="198"/>
      <c r="F105" s="198"/>
      <c r="G105" s="198"/>
      <c r="H105" s="198"/>
      <c r="I105" s="198"/>
      <c r="J105" s="198"/>
      <c r="K105" s="198"/>
      <c r="L105" s="198"/>
      <c r="M105" s="197"/>
      <c r="N105" s="198"/>
      <c r="O105" s="199"/>
      <c r="P105" s="199"/>
      <c r="Q105" s="199"/>
      <c r="R105" s="199"/>
      <c r="S105" s="199"/>
      <c r="T105" s="198"/>
      <c r="U105" s="198"/>
      <c r="V105" s="198"/>
      <c r="W105" s="198"/>
      <c r="X105" s="198"/>
      <c r="Y105" s="198"/>
    </row>
    <row r="106" spans="2:25" s="196" customFormat="1" ht="12.75">
      <c r="B106" s="197"/>
      <c r="C106" s="198"/>
      <c r="D106" s="198"/>
      <c r="E106" s="198"/>
      <c r="F106" s="198"/>
      <c r="G106" s="198"/>
      <c r="H106" s="198"/>
      <c r="I106" s="198"/>
      <c r="J106" s="198"/>
      <c r="K106" s="198"/>
      <c r="L106" s="198"/>
      <c r="M106" s="197"/>
      <c r="N106" s="198"/>
      <c r="O106" s="199"/>
      <c r="P106" s="199"/>
      <c r="Q106" s="199"/>
      <c r="R106" s="199"/>
      <c r="S106" s="199"/>
      <c r="T106" s="198"/>
      <c r="U106" s="198"/>
      <c r="V106" s="198"/>
      <c r="W106" s="198"/>
      <c r="X106" s="198"/>
      <c r="Y106" s="198"/>
    </row>
    <row r="107" spans="2:25" s="69" customFormat="1" ht="13.5" thickBot="1">
      <c r="B107" s="119"/>
      <c r="C107" s="200"/>
      <c r="D107" s="200"/>
      <c r="E107" s="200"/>
      <c r="F107" s="200"/>
      <c r="G107" s="200"/>
      <c r="H107" s="200"/>
      <c r="I107" s="200"/>
      <c r="J107" s="200"/>
      <c r="K107" s="200"/>
      <c r="L107" s="200"/>
      <c r="M107" s="115"/>
      <c r="N107" s="200"/>
      <c r="O107" s="201"/>
      <c r="P107" s="201"/>
      <c r="Q107" s="201"/>
      <c r="R107" s="201"/>
      <c r="S107" s="201"/>
      <c r="T107" s="200"/>
      <c r="U107" s="200"/>
      <c r="V107" s="200"/>
      <c r="W107" s="200"/>
      <c r="X107" s="200"/>
      <c r="Y107" s="200"/>
    </row>
    <row r="108" spans="2:25" ht="13.5" thickBot="1">
      <c r="B108" s="176" t="s">
        <v>172</v>
      </c>
      <c r="O108" s="202" t="s">
        <v>3</v>
      </c>
      <c r="P108" s="203"/>
      <c r="Q108" s="203"/>
      <c r="R108" s="203"/>
      <c r="S108" s="203"/>
      <c r="T108" s="203"/>
      <c r="U108" s="203"/>
      <c r="V108" s="203"/>
      <c r="W108" s="204"/>
      <c r="X108" s="205" t="s">
        <v>4</v>
      </c>
      <c r="Y108" s="206"/>
    </row>
    <row r="109" spans="2:25" ht="13.5" thickBot="1">
      <c r="B109" s="177" t="s">
        <v>86</v>
      </c>
      <c r="C109" s="178" t="s">
        <v>5</v>
      </c>
      <c r="D109" s="178" t="s">
        <v>6</v>
      </c>
      <c r="E109" s="175" t="s">
        <v>7</v>
      </c>
      <c r="F109" s="175" t="s">
        <v>8</v>
      </c>
      <c r="G109" s="179" t="s">
        <v>9</v>
      </c>
      <c r="H109" s="180" t="s">
        <v>10</v>
      </c>
      <c r="I109" s="175" t="s">
        <v>11</v>
      </c>
      <c r="J109" s="175" t="s">
        <v>12</v>
      </c>
      <c r="K109" s="178" t="s">
        <v>13</v>
      </c>
      <c r="L109" s="175" t="s">
        <v>14</v>
      </c>
      <c r="M109" s="175" t="s">
        <v>15</v>
      </c>
      <c r="N109" s="207" t="s">
        <v>16</v>
      </c>
      <c r="O109" s="208" t="s">
        <v>17</v>
      </c>
      <c r="P109" s="209" t="s">
        <v>18</v>
      </c>
      <c r="Q109" s="210" t="s">
        <v>19</v>
      </c>
      <c r="R109" s="211" t="s">
        <v>20</v>
      </c>
      <c r="S109" s="212" t="s">
        <v>21</v>
      </c>
      <c r="T109" s="213" t="s">
        <v>22</v>
      </c>
      <c r="U109" s="214" t="s">
        <v>23</v>
      </c>
      <c r="V109" s="215" t="s">
        <v>24</v>
      </c>
      <c r="W109" s="216"/>
      <c r="X109" s="217"/>
      <c r="Y109" s="218"/>
    </row>
    <row r="110" spans="2:25" ht="13.5" thickBot="1">
      <c r="B110" s="177"/>
      <c r="C110" s="178"/>
      <c r="D110" s="178"/>
      <c r="E110" s="175"/>
      <c r="F110" s="175"/>
      <c r="G110" s="179"/>
      <c r="H110" s="180"/>
      <c r="I110" s="180"/>
      <c r="J110" s="180"/>
      <c r="K110" s="178"/>
      <c r="L110" s="175"/>
      <c r="M110" s="175"/>
      <c r="N110" s="207"/>
      <c r="O110" s="219"/>
      <c r="P110" s="178"/>
      <c r="Q110" s="220"/>
      <c r="R110" s="221"/>
      <c r="S110" s="222"/>
      <c r="T110" s="223"/>
      <c r="U110" s="207"/>
      <c r="V110" s="224" t="s">
        <v>25</v>
      </c>
      <c r="W110" s="225" t="s">
        <v>26</v>
      </c>
      <c r="X110" s="226"/>
      <c r="Y110" s="227"/>
    </row>
    <row r="111" spans="2:25" ht="13.5" thickBot="1">
      <c r="B111" s="177"/>
      <c r="C111" s="178"/>
      <c r="D111" s="178"/>
      <c r="E111" s="175"/>
      <c r="F111" s="175"/>
      <c r="G111" s="181" t="s">
        <v>27</v>
      </c>
      <c r="H111" s="181" t="s">
        <v>27</v>
      </c>
      <c r="I111" s="175"/>
      <c r="J111" s="175"/>
      <c r="K111" s="182" t="s">
        <v>28</v>
      </c>
      <c r="L111" s="182" t="s">
        <v>29</v>
      </c>
      <c r="M111" s="175"/>
      <c r="N111" s="228" t="s">
        <v>30</v>
      </c>
      <c r="O111" s="229"/>
      <c r="P111" s="230"/>
      <c r="Q111" s="231"/>
      <c r="R111" s="221"/>
      <c r="S111" s="232"/>
      <c r="T111" s="233" t="s">
        <v>31</v>
      </c>
      <c r="U111" s="234" t="s">
        <v>32</v>
      </c>
      <c r="V111" s="232"/>
      <c r="W111" s="235" t="s">
        <v>33</v>
      </c>
      <c r="X111" s="236" t="s">
        <v>34</v>
      </c>
      <c r="Y111" s="237"/>
    </row>
    <row r="112" spans="1:25" ht="54.75" customHeight="1">
      <c r="A112" s="74"/>
      <c r="B112" s="238" t="s">
        <v>180</v>
      </c>
      <c r="C112" s="239"/>
      <c r="D112" s="240" t="s">
        <v>173</v>
      </c>
      <c r="E112" s="241">
        <v>2023</v>
      </c>
      <c r="F112" s="242" t="s">
        <v>174</v>
      </c>
      <c r="G112" s="95" t="s">
        <v>35</v>
      </c>
      <c r="H112" s="95" t="s">
        <v>35</v>
      </c>
      <c r="I112" s="102" t="s">
        <v>175</v>
      </c>
      <c r="J112" s="243" t="s">
        <v>47</v>
      </c>
      <c r="K112" s="244" t="s">
        <v>176</v>
      </c>
      <c r="L112" s="244" t="s">
        <v>177</v>
      </c>
      <c r="M112" s="245" t="s">
        <v>179</v>
      </c>
      <c r="N112" s="246" t="s">
        <v>178</v>
      </c>
      <c r="O112" s="247">
        <v>4620000</v>
      </c>
      <c r="P112" s="247">
        <v>8470000</v>
      </c>
      <c r="Q112" s="247">
        <v>2310000</v>
      </c>
      <c r="R112" s="248"/>
      <c r="S112" s="247">
        <v>15400000</v>
      </c>
      <c r="T112" s="95"/>
      <c r="U112" s="95"/>
      <c r="V112" s="249"/>
      <c r="W112" s="249"/>
      <c r="X112" s="93"/>
      <c r="Y112" s="93"/>
    </row>
    <row r="113" spans="2:25" s="69" customFormat="1" ht="12.75">
      <c r="B113" s="119"/>
      <c r="C113" s="200"/>
      <c r="D113" s="200"/>
      <c r="E113" s="200"/>
      <c r="F113" s="200"/>
      <c r="G113" s="200"/>
      <c r="H113" s="200"/>
      <c r="I113" s="200"/>
      <c r="J113" s="200"/>
      <c r="K113" s="200"/>
      <c r="L113" s="200"/>
      <c r="M113" s="115"/>
      <c r="N113" s="200"/>
      <c r="O113" s="201"/>
      <c r="P113" s="201"/>
      <c r="Q113" s="201"/>
      <c r="R113" s="201"/>
      <c r="S113" s="201"/>
      <c r="T113" s="200"/>
      <c r="U113" s="200"/>
      <c r="V113" s="200"/>
      <c r="W113" s="200"/>
      <c r="X113" s="200"/>
      <c r="Y113" s="200"/>
    </row>
    <row r="114" spans="2:25" s="69" customFormat="1" ht="13.5" thickBot="1">
      <c r="B114" s="119"/>
      <c r="C114" s="200"/>
      <c r="D114" s="200"/>
      <c r="E114" s="200"/>
      <c r="F114" s="200"/>
      <c r="G114" s="200"/>
      <c r="H114" s="200"/>
      <c r="I114" s="200"/>
      <c r="J114" s="200"/>
      <c r="K114" s="200"/>
      <c r="L114" s="200"/>
      <c r="M114" s="115"/>
      <c r="N114" s="200"/>
      <c r="O114" s="201"/>
      <c r="P114" s="201"/>
      <c r="Q114" s="201"/>
      <c r="R114" s="201"/>
      <c r="S114" s="201"/>
      <c r="T114" s="200"/>
      <c r="U114" s="200"/>
      <c r="V114" s="200"/>
      <c r="W114" s="200"/>
      <c r="X114" s="200"/>
      <c r="Y114" s="200"/>
    </row>
    <row r="115" spans="3:25" ht="13.5" thickBot="1">
      <c r="C115" s="173"/>
      <c r="F115" s="173"/>
      <c r="O115" s="250" t="s">
        <v>3</v>
      </c>
      <c r="P115" s="251"/>
      <c r="Q115" s="251"/>
      <c r="R115" s="251"/>
      <c r="S115" s="251"/>
      <c r="T115" s="251"/>
      <c r="U115" s="251"/>
      <c r="V115" s="251"/>
      <c r="W115" s="252"/>
      <c r="X115" s="253" t="s">
        <v>4</v>
      </c>
      <c r="Y115" s="254"/>
    </row>
    <row r="116" spans="2:25" ht="13.5" thickBot="1">
      <c r="B116" s="85" t="s">
        <v>48</v>
      </c>
      <c r="O116" s="255"/>
      <c r="P116" s="256"/>
      <c r="Q116" s="256"/>
      <c r="R116" s="256"/>
      <c r="S116" s="256"/>
      <c r="T116" s="256"/>
      <c r="U116" s="256"/>
      <c r="V116" s="256"/>
      <c r="W116" s="257"/>
      <c r="X116" s="258"/>
      <c r="Y116" s="259"/>
    </row>
    <row r="117" spans="2:25" ht="13.5" thickBot="1">
      <c r="B117" s="260" t="s">
        <v>86</v>
      </c>
      <c r="C117" s="261" t="s">
        <v>5</v>
      </c>
      <c r="D117" s="262" t="s">
        <v>6</v>
      </c>
      <c r="E117" s="253" t="s">
        <v>7</v>
      </c>
      <c r="F117" s="254" t="s">
        <v>8</v>
      </c>
      <c r="G117" s="263" t="s">
        <v>9</v>
      </c>
      <c r="H117" s="180" t="s">
        <v>10</v>
      </c>
      <c r="I117" s="175" t="s">
        <v>11</v>
      </c>
      <c r="J117" s="175" t="s">
        <v>12</v>
      </c>
      <c r="K117" s="178" t="s">
        <v>13</v>
      </c>
      <c r="L117" s="175" t="s">
        <v>14</v>
      </c>
      <c r="M117" s="175" t="s">
        <v>15</v>
      </c>
      <c r="N117" s="175" t="s">
        <v>16</v>
      </c>
      <c r="O117" s="209" t="s">
        <v>17</v>
      </c>
      <c r="P117" s="209" t="s">
        <v>18</v>
      </c>
      <c r="Q117" s="209" t="s">
        <v>19</v>
      </c>
      <c r="R117" s="214" t="s">
        <v>20</v>
      </c>
      <c r="S117" s="209" t="s">
        <v>21</v>
      </c>
      <c r="T117" s="214" t="s">
        <v>22</v>
      </c>
      <c r="U117" s="214" t="s">
        <v>23</v>
      </c>
      <c r="V117" s="214" t="s">
        <v>24</v>
      </c>
      <c r="W117" s="216"/>
      <c r="X117" s="258"/>
      <c r="Y117" s="259"/>
    </row>
    <row r="118" spans="1:25" ht="13.5" thickBot="1">
      <c r="A118" s="264"/>
      <c r="B118" s="265"/>
      <c r="C118" s="178"/>
      <c r="D118" s="220"/>
      <c r="E118" s="258"/>
      <c r="F118" s="259"/>
      <c r="G118" s="263"/>
      <c r="H118" s="180"/>
      <c r="I118" s="180"/>
      <c r="J118" s="180"/>
      <c r="K118" s="178"/>
      <c r="L118" s="175"/>
      <c r="M118" s="175"/>
      <c r="N118" s="175"/>
      <c r="O118" s="178"/>
      <c r="P118" s="178"/>
      <c r="Q118" s="178"/>
      <c r="R118" s="175"/>
      <c r="S118" s="178"/>
      <c r="T118" s="175"/>
      <c r="U118" s="175"/>
      <c r="V118" s="178" t="s">
        <v>25</v>
      </c>
      <c r="W118" s="228" t="s">
        <v>26</v>
      </c>
      <c r="X118" s="266"/>
      <c r="Y118" s="267"/>
    </row>
    <row r="119" spans="2:25" ht="13.5" thickBot="1">
      <c r="B119" s="268"/>
      <c r="C119" s="230"/>
      <c r="D119" s="231"/>
      <c r="E119" s="266"/>
      <c r="F119" s="267"/>
      <c r="G119" s="269" t="s">
        <v>27</v>
      </c>
      <c r="H119" s="270" t="s">
        <v>27</v>
      </c>
      <c r="I119" s="180"/>
      <c r="J119" s="180"/>
      <c r="K119" s="271" t="s">
        <v>28</v>
      </c>
      <c r="L119" s="271" t="s">
        <v>29</v>
      </c>
      <c r="M119" s="180"/>
      <c r="N119" s="270" t="s">
        <v>30</v>
      </c>
      <c r="O119" s="179"/>
      <c r="P119" s="179"/>
      <c r="Q119" s="179"/>
      <c r="R119" s="180"/>
      <c r="S119" s="179"/>
      <c r="T119" s="272" t="s">
        <v>31</v>
      </c>
      <c r="U119" s="272" t="s">
        <v>32</v>
      </c>
      <c r="V119" s="179"/>
      <c r="W119" s="270" t="s">
        <v>33</v>
      </c>
      <c r="X119" s="237" t="s">
        <v>34</v>
      </c>
      <c r="Y119" s="237"/>
    </row>
    <row r="120" spans="1:25" s="105" customFormat="1" ht="54.75" customHeight="1">
      <c r="A120" s="273"/>
      <c r="B120" s="274" t="s">
        <v>71</v>
      </c>
      <c r="C120" s="275"/>
      <c r="D120" s="275"/>
      <c r="E120" s="275">
        <v>2023</v>
      </c>
      <c r="F120" s="275" t="s">
        <v>70</v>
      </c>
      <c r="G120" s="276" t="s">
        <v>49</v>
      </c>
      <c r="H120" s="276" t="s">
        <v>46</v>
      </c>
      <c r="I120" s="276">
        <v>63049</v>
      </c>
      <c r="J120" s="277"/>
      <c r="K120" s="276">
        <v>3</v>
      </c>
      <c r="L120" s="278" t="s">
        <v>50</v>
      </c>
      <c r="M120" s="278" t="s">
        <v>77</v>
      </c>
      <c r="N120" s="276">
        <v>3</v>
      </c>
      <c r="O120" s="279">
        <v>3266666.66</v>
      </c>
      <c r="P120" s="279">
        <v>3266666.66</v>
      </c>
      <c r="Q120" s="279">
        <v>3266666.66</v>
      </c>
      <c r="R120" s="279"/>
      <c r="S120" s="279"/>
      <c r="T120" s="277"/>
      <c r="U120" s="277"/>
      <c r="V120" s="277"/>
      <c r="W120" s="277"/>
      <c r="X120" s="280"/>
      <c r="Y120" s="280"/>
    </row>
    <row r="121" spans="1:25" s="105" customFormat="1" ht="54.75" customHeight="1">
      <c r="A121" s="273"/>
      <c r="B121" s="278" t="s">
        <v>72</v>
      </c>
      <c r="C121" s="276"/>
      <c r="D121" s="276"/>
      <c r="E121" s="276">
        <v>2023</v>
      </c>
      <c r="F121" s="276" t="s">
        <v>70</v>
      </c>
      <c r="G121" s="276" t="s">
        <v>49</v>
      </c>
      <c r="H121" s="276" t="s">
        <v>46</v>
      </c>
      <c r="I121" s="276">
        <v>63049</v>
      </c>
      <c r="J121" s="277"/>
      <c r="K121" s="276">
        <v>3</v>
      </c>
      <c r="L121" s="278" t="s">
        <v>50</v>
      </c>
      <c r="M121" s="278" t="s">
        <v>78</v>
      </c>
      <c r="N121" s="276">
        <v>3</v>
      </c>
      <c r="O121" s="279">
        <v>2533333.33</v>
      </c>
      <c r="P121" s="279">
        <v>2533333.33</v>
      </c>
      <c r="Q121" s="279">
        <v>2533333.33</v>
      </c>
      <c r="R121" s="279"/>
      <c r="S121" s="279"/>
      <c r="T121" s="277"/>
      <c r="U121" s="277"/>
      <c r="V121" s="277"/>
      <c r="W121" s="277"/>
      <c r="X121" s="280"/>
      <c r="Y121" s="280"/>
    </row>
    <row r="122" spans="1:25" s="105" customFormat="1" ht="54.75" customHeight="1">
      <c r="A122" s="273"/>
      <c r="B122" s="278" t="s">
        <v>73</v>
      </c>
      <c r="C122" s="276"/>
      <c r="D122" s="276"/>
      <c r="E122" s="276">
        <v>2023</v>
      </c>
      <c r="F122" s="276" t="s">
        <v>70</v>
      </c>
      <c r="G122" s="276" t="s">
        <v>49</v>
      </c>
      <c r="H122" s="276" t="s">
        <v>46</v>
      </c>
      <c r="I122" s="276">
        <v>63049</v>
      </c>
      <c r="J122" s="277"/>
      <c r="K122" s="276">
        <v>3</v>
      </c>
      <c r="L122" s="278" t="s">
        <v>50</v>
      </c>
      <c r="M122" s="278" t="s">
        <v>75</v>
      </c>
      <c r="N122" s="276">
        <v>3</v>
      </c>
      <c r="O122" s="279">
        <v>2533333.33</v>
      </c>
      <c r="P122" s="279">
        <v>2533333.33</v>
      </c>
      <c r="Q122" s="279">
        <v>2533333.33</v>
      </c>
      <c r="R122" s="279"/>
      <c r="S122" s="279"/>
      <c r="T122" s="277"/>
      <c r="U122" s="277"/>
      <c r="V122" s="277"/>
      <c r="W122" s="277"/>
      <c r="X122" s="280"/>
      <c r="Y122" s="280"/>
    </row>
    <row r="123" spans="1:25" s="105" customFormat="1" ht="54.75" customHeight="1">
      <c r="A123" s="273"/>
      <c r="B123" s="278" t="s">
        <v>74</v>
      </c>
      <c r="C123" s="276"/>
      <c r="D123" s="276"/>
      <c r="E123" s="276">
        <v>2023</v>
      </c>
      <c r="F123" s="276" t="s">
        <v>70</v>
      </c>
      <c r="G123" s="276" t="s">
        <v>49</v>
      </c>
      <c r="H123" s="276" t="s">
        <v>46</v>
      </c>
      <c r="I123" s="276">
        <v>63049</v>
      </c>
      <c r="J123" s="277"/>
      <c r="K123" s="276">
        <v>3</v>
      </c>
      <c r="L123" s="278" t="s">
        <v>50</v>
      </c>
      <c r="M123" s="278" t="s">
        <v>76</v>
      </c>
      <c r="N123" s="276">
        <v>3</v>
      </c>
      <c r="O123" s="279">
        <v>2266666.66</v>
      </c>
      <c r="P123" s="279">
        <v>2266666.66</v>
      </c>
      <c r="Q123" s="279">
        <v>2266666.66</v>
      </c>
      <c r="R123" s="279"/>
      <c r="S123" s="279"/>
      <c r="T123" s="277"/>
      <c r="U123" s="277"/>
      <c r="V123" s="277"/>
      <c r="W123" s="277"/>
      <c r="X123" s="280"/>
      <c r="Y123" s="280"/>
    </row>
    <row r="124" spans="2:25" s="196" customFormat="1" ht="54.75" customHeight="1">
      <c r="B124" s="278" t="s">
        <v>138</v>
      </c>
      <c r="C124" s="95"/>
      <c r="D124" s="95"/>
      <c r="E124" s="95">
        <v>2023</v>
      </c>
      <c r="F124" s="95" t="s">
        <v>97</v>
      </c>
      <c r="G124" s="95" t="s">
        <v>49</v>
      </c>
      <c r="H124" s="95" t="s">
        <v>49</v>
      </c>
      <c r="I124" s="95">
        <v>63049</v>
      </c>
      <c r="J124" s="95"/>
      <c r="K124" s="95">
        <v>3</v>
      </c>
      <c r="L124" s="103" t="s">
        <v>50</v>
      </c>
      <c r="M124" s="281" t="s">
        <v>108</v>
      </c>
      <c r="N124" s="95">
        <v>3</v>
      </c>
      <c r="O124" s="104">
        <v>427000</v>
      </c>
      <c r="P124" s="104">
        <v>427000</v>
      </c>
      <c r="Q124" s="282"/>
      <c r="R124" s="282"/>
      <c r="S124" s="104">
        <f aca="true" t="shared" si="2" ref="S124:S150">SUM(O124:R124)</f>
        <v>854000</v>
      </c>
      <c r="T124" s="95"/>
      <c r="U124" s="95"/>
      <c r="V124" s="95"/>
      <c r="W124" s="95"/>
      <c r="X124" s="93"/>
      <c r="Y124" s="93"/>
    </row>
    <row r="125" spans="2:25" s="196" customFormat="1" ht="54.75" customHeight="1">
      <c r="B125" s="278" t="s">
        <v>139</v>
      </c>
      <c r="C125" s="95"/>
      <c r="D125" s="95"/>
      <c r="E125" s="95">
        <v>2023</v>
      </c>
      <c r="F125" s="95" t="s">
        <v>97</v>
      </c>
      <c r="G125" s="95" t="s">
        <v>49</v>
      </c>
      <c r="H125" s="95" t="s">
        <v>49</v>
      </c>
      <c r="I125" s="95">
        <v>63049</v>
      </c>
      <c r="J125" s="95"/>
      <c r="K125" s="95">
        <v>3</v>
      </c>
      <c r="L125" s="103" t="s">
        <v>50</v>
      </c>
      <c r="M125" s="281" t="s">
        <v>109</v>
      </c>
      <c r="N125" s="95">
        <v>1</v>
      </c>
      <c r="O125" s="104">
        <v>4000000</v>
      </c>
      <c r="P125" s="104">
        <v>2382048.64</v>
      </c>
      <c r="Q125" s="282"/>
      <c r="R125" s="282"/>
      <c r="S125" s="104">
        <f t="shared" si="2"/>
        <v>6382048.640000001</v>
      </c>
      <c r="T125" s="95"/>
      <c r="U125" s="95"/>
      <c r="V125" s="95"/>
      <c r="W125" s="95"/>
      <c r="X125" s="93"/>
      <c r="Y125" s="93"/>
    </row>
    <row r="126" spans="2:25" s="196" customFormat="1" ht="54.75" customHeight="1">
      <c r="B126" s="278" t="s">
        <v>140</v>
      </c>
      <c r="C126" s="95"/>
      <c r="D126" s="97" t="s">
        <v>110</v>
      </c>
      <c r="E126" s="95">
        <v>2023</v>
      </c>
      <c r="F126" s="97" t="s">
        <v>111</v>
      </c>
      <c r="G126" s="95"/>
      <c r="H126" s="95"/>
      <c r="I126" s="95"/>
      <c r="J126" s="95"/>
      <c r="K126" s="95"/>
      <c r="L126" s="97"/>
      <c r="M126" s="103" t="s">
        <v>112</v>
      </c>
      <c r="N126" s="95"/>
      <c r="O126" s="282">
        <v>488000</v>
      </c>
      <c r="P126" s="104"/>
      <c r="Q126" s="282"/>
      <c r="R126" s="282"/>
      <c r="S126" s="104">
        <f t="shared" si="2"/>
        <v>488000</v>
      </c>
      <c r="T126" s="95"/>
      <c r="U126" s="95"/>
      <c r="V126" s="95"/>
      <c r="W126" s="95"/>
      <c r="X126" s="93"/>
      <c r="Y126" s="93"/>
    </row>
    <row r="127" spans="2:25" s="196" customFormat="1" ht="54.75" customHeight="1">
      <c r="B127" s="278" t="s">
        <v>141</v>
      </c>
      <c r="C127" s="95"/>
      <c r="D127" s="97" t="s">
        <v>113</v>
      </c>
      <c r="E127" s="95">
        <v>2023</v>
      </c>
      <c r="F127" s="97" t="s">
        <v>114</v>
      </c>
      <c r="G127" s="95"/>
      <c r="H127" s="95"/>
      <c r="I127" s="95"/>
      <c r="J127" s="95"/>
      <c r="K127" s="95"/>
      <c r="L127" s="97"/>
      <c r="M127" s="103" t="s">
        <v>115</v>
      </c>
      <c r="N127" s="95"/>
      <c r="O127" s="282">
        <v>244000</v>
      </c>
      <c r="P127" s="104"/>
      <c r="Q127" s="282"/>
      <c r="R127" s="282"/>
      <c r="S127" s="104">
        <f t="shared" si="2"/>
        <v>244000</v>
      </c>
      <c r="T127" s="95"/>
      <c r="U127" s="95"/>
      <c r="V127" s="95"/>
      <c r="W127" s="95"/>
      <c r="X127" s="93"/>
      <c r="Y127" s="93"/>
    </row>
    <row r="128" spans="2:25" s="196" customFormat="1" ht="54.75" customHeight="1">
      <c r="B128" s="278" t="s">
        <v>142</v>
      </c>
      <c r="C128" s="95"/>
      <c r="D128" s="95" t="s">
        <v>116</v>
      </c>
      <c r="E128" s="95">
        <v>2023</v>
      </c>
      <c r="F128" s="97" t="s">
        <v>114</v>
      </c>
      <c r="G128" s="95"/>
      <c r="H128" s="95"/>
      <c r="I128" s="95"/>
      <c r="J128" s="95"/>
      <c r="K128" s="95"/>
      <c r="L128" s="97"/>
      <c r="M128" s="103" t="s">
        <v>117</v>
      </c>
      <c r="N128" s="95"/>
      <c r="O128" s="282">
        <v>244000</v>
      </c>
      <c r="P128" s="104"/>
      <c r="Q128" s="282"/>
      <c r="R128" s="282"/>
      <c r="S128" s="104">
        <f t="shared" si="2"/>
        <v>244000</v>
      </c>
      <c r="T128" s="95"/>
      <c r="U128" s="95"/>
      <c r="V128" s="95"/>
      <c r="W128" s="95"/>
      <c r="X128" s="93"/>
      <c r="Y128" s="93"/>
    </row>
    <row r="129" spans="2:25" s="196" customFormat="1" ht="54.75" customHeight="1">
      <c r="B129" s="278" t="s">
        <v>143</v>
      </c>
      <c r="C129" s="95"/>
      <c r="D129" s="97" t="s">
        <v>462</v>
      </c>
      <c r="E129" s="95">
        <v>2023</v>
      </c>
      <c r="F129" s="97" t="s">
        <v>111</v>
      </c>
      <c r="G129" s="95"/>
      <c r="H129" s="95"/>
      <c r="I129" s="95"/>
      <c r="J129" s="95"/>
      <c r="K129" s="95"/>
      <c r="L129" s="97"/>
      <c r="M129" s="103" t="s">
        <v>118</v>
      </c>
      <c r="N129" s="95"/>
      <c r="O129" s="282">
        <v>1464000</v>
      </c>
      <c r="P129" s="104"/>
      <c r="Q129" s="282"/>
      <c r="R129" s="282"/>
      <c r="S129" s="104">
        <f t="shared" si="2"/>
        <v>1464000</v>
      </c>
      <c r="T129" s="95"/>
      <c r="U129" s="95"/>
      <c r="V129" s="95"/>
      <c r="W129" s="95"/>
      <c r="X129" s="93"/>
      <c r="Y129" s="93"/>
    </row>
    <row r="130" spans="2:25" s="196" customFormat="1" ht="54.75" customHeight="1">
      <c r="B130" s="278" t="s">
        <v>144</v>
      </c>
      <c r="C130" s="95"/>
      <c r="D130" s="97" t="s">
        <v>463</v>
      </c>
      <c r="E130" s="95">
        <v>2023</v>
      </c>
      <c r="F130" s="97" t="s">
        <v>114</v>
      </c>
      <c r="G130" s="95"/>
      <c r="H130" s="95"/>
      <c r="I130" s="95"/>
      <c r="J130" s="95"/>
      <c r="K130" s="95"/>
      <c r="L130" s="97"/>
      <c r="M130" s="103" t="s">
        <v>119</v>
      </c>
      <c r="N130" s="95"/>
      <c r="O130" s="282">
        <v>1464000</v>
      </c>
      <c r="P130" s="104"/>
      <c r="Q130" s="282"/>
      <c r="R130" s="282"/>
      <c r="S130" s="104">
        <f t="shared" si="2"/>
        <v>1464000</v>
      </c>
      <c r="T130" s="95"/>
      <c r="U130" s="95"/>
      <c r="V130" s="95"/>
      <c r="W130" s="95"/>
      <c r="X130" s="93"/>
      <c r="Y130" s="93"/>
    </row>
    <row r="131" spans="2:25" s="196" customFormat="1" ht="54.75" customHeight="1">
      <c r="B131" s="278" t="s">
        <v>145</v>
      </c>
      <c r="C131" s="95"/>
      <c r="D131" s="97" t="s">
        <v>464</v>
      </c>
      <c r="E131" s="95">
        <v>2023</v>
      </c>
      <c r="F131" s="97" t="s">
        <v>114</v>
      </c>
      <c r="G131" s="95"/>
      <c r="H131" s="95"/>
      <c r="I131" s="95"/>
      <c r="J131" s="95"/>
      <c r="K131" s="95"/>
      <c r="L131" s="97"/>
      <c r="M131" s="281" t="s">
        <v>101</v>
      </c>
      <c r="N131" s="95"/>
      <c r="O131" s="282">
        <v>366000</v>
      </c>
      <c r="P131" s="104"/>
      <c r="Q131" s="282"/>
      <c r="R131" s="282"/>
      <c r="S131" s="104">
        <f t="shared" si="2"/>
        <v>366000</v>
      </c>
      <c r="T131" s="95"/>
      <c r="U131" s="95"/>
      <c r="V131" s="95"/>
      <c r="W131" s="95"/>
      <c r="X131" s="93"/>
      <c r="Y131" s="93"/>
    </row>
    <row r="132" spans="2:25" s="196" customFormat="1" ht="54.75" customHeight="1">
      <c r="B132" s="278" t="s">
        <v>146</v>
      </c>
      <c r="C132" s="95"/>
      <c r="D132" s="97" t="s">
        <v>120</v>
      </c>
      <c r="E132" s="95">
        <v>2023</v>
      </c>
      <c r="F132" s="97" t="s">
        <v>114</v>
      </c>
      <c r="G132" s="95"/>
      <c r="H132" s="95"/>
      <c r="I132" s="95"/>
      <c r="J132" s="95"/>
      <c r="K132" s="95"/>
      <c r="L132" s="97"/>
      <c r="M132" s="281" t="s">
        <v>121</v>
      </c>
      <c r="N132" s="95"/>
      <c r="O132" s="282">
        <v>366000</v>
      </c>
      <c r="P132" s="104"/>
      <c r="Q132" s="282"/>
      <c r="R132" s="282"/>
      <c r="S132" s="104">
        <f t="shared" si="2"/>
        <v>366000</v>
      </c>
      <c r="T132" s="95"/>
      <c r="U132" s="95"/>
      <c r="V132" s="95"/>
      <c r="W132" s="95"/>
      <c r="X132" s="93"/>
      <c r="Y132" s="93"/>
    </row>
    <row r="133" spans="2:25" s="196" customFormat="1" ht="54.75" customHeight="1">
      <c r="B133" s="278" t="s">
        <v>147</v>
      </c>
      <c r="C133" s="95"/>
      <c r="D133" s="95" t="s">
        <v>122</v>
      </c>
      <c r="E133" s="95">
        <v>2023</v>
      </c>
      <c r="F133" s="97" t="s">
        <v>123</v>
      </c>
      <c r="G133" s="95"/>
      <c r="H133" s="95"/>
      <c r="I133" s="95"/>
      <c r="J133" s="95"/>
      <c r="K133" s="95"/>
      <c r="L133" s="97"/>
      <c r="M133" s="281" t="s">
        <v>124</v>
      </c>
      <c r="N133" s="95"/>
      <c r="O133" s="282">
        <v>228500</v>
      </c>
      <c r="P133" s="104"/>
      <c r="Q133" s="282"/>
      <c r="R133" s="282"/>
      <c r="S133" s="104">
        <f t="shared" si="2"/>
        <v>228500</v>
      </c>
      <c r="T133" s="95"/>
      <c r="U133" s="95"/>
      <c r="V133" s="95"/>
      <c r="W133" s="95"/>
      <c r="X133" s="93"/>
      <c r="Y133" s="93"/>
    </row>
    <row r="134" spans="2:25" s="196" customFormat="1" ht="54.75" customHeight="1">
      <c r="B134" s="278" t="s">
        <v>148</v>
      </c>
      <c r="C134" s="95"/>
      <c r="D134" s="97" t="s">
        <v>125</v>
      </c>
      <c r="E134" s="95">
        <v>2023</v>
      </c>
      <c r="F134" s="97" t="s">
        <v>111</v>
      </c>
      <c r="G134" s="95"/>
      <c r="H134" s="95"/>
      <c r="I134" s="95"/>
      <c r="J134" s="95"/>
      <c r="K134" s="95"/>
      <c r="L134" s="97"/>
      <c r="M134" s="281" t="s">
        <v>126</v>
      </c>
      <c r="N134" s="95"/>
      <c r="O134" s="104">
        <v>499590</v>
      </c>
      <c r="P134" s="104"/>
      <c r="Q134" s="282"/>
      <c r="R134" s="282"/>
      <c r="S134" s="104">
        <f t="shared" si="2"/>
        <v>499590</v>
      </c>
      <c r="T134" s="95"/>
      <c r="U134" s="95"/>
      <c r="V134" s="95"/>
      <c r="W134" s="95"/>
      <c r="X134" s="93"/>
      <c r="Y134" s="93"/>
    </row>
    <row r="135" spans="2:25" s="196" customFormat="1" ht="54.75" customHeight="1">
      <c r="B135" s="278" t="s">
        <v>149</v>
      </c>
      <c r="C135" s="95"/>
      <c r="D135" s="95" t="s">
        <v>127</v>
      </c>
      <c r="E135" s="95">
        <v>2023</v>
      </c>
      <c r="F135" s="97" t="s">
        <v>111</v>
      </c>
      <c r="G135" s="95"/>
      <c r="H135" s="95"/>
      <c r="I135" s="95"/>
      <c r="J135" s="95"/>
      <c r="K135" s="95"/>
      <c r="L135" s="97"/>
      <c r="M135" s="281" t="s">
        <v>128</v>
      </c>
      <c r="N135" s="95"/>
      <c r="O135" s="104">
        <v>146512.82</v>
      </c>
      <c r="P135" s="104"/>
      <c r="Q135" s="282"/>
      <c r="R135" s="282"/>
      <c r="S135" s="104">
        <f t="shared" si="2"/>
        <v>146512.82</v>
      </c>
      <c r="T135" s="95"/>
      <c r="U135" s="95"/>
      <c r="V135" s="95"/>
      <c r="W135" s="95"/>
      <c r="X135" s="93"/>
      <c r="Y135" s="93"/>
    </row>
    <row r="136" spans="2:25" s="196" customFormat="1" ht="54.75" customHeight="1">
      <c r="B136" s="278" t="s">
        <v>150</v>
      </c>
      <c r="C136" s="95"/>
      <c r="D136" s="95" t="s">
        <v>129</v>
      </c>
      <c r="E136" s="95">
        <v>2023</v>
      </c>
      <c r="F136" s="97" t="s">
        <v>130</v>
      </c>
      <c r="G136" s="95"/>
      <c r="H136" s="95"/>
      <c r="I136" s="95"/>
      <c r="J136" s="95"/>
      <c r="K136" s="95"/>
      <c r="L136" s="97"/>
      <c r="M136" s="103" t="s">
        <v>131</v>
      </c>
      <c r="N136" s="95"/>
      <c r="O136" s="282">
        <v>1473214.28</v>
      </c>
      <c r="P136" s="104"/>
      <c r="Q136" s="282"/>
      <c r="R136" s="282"/>
      <c r="S136" s="104">
        <f t="shared" si="2"/>
        <v>1473214.28</v>
      </c>
      <c r="T136" s="95"/>
      <c r="U136" s="95"/>
      <c r="V136" s="95"/>
      <c r="W136" s="95"/>
      <c r="X136" s="93"/>
      <c r="Y136" s="93"/>
    </row>
    <row r="137" spans="2:25" s="196" customFormat="1" ht="54.75" customHeight="1">
      <c r="B137" s="278" t="s">
        <v>151</v>
      </c>
      <c r="C137" s="95"/>
      <c r="D137" s="95" t="s">
        <v>132</v>
      </c>
      <c r="E137" s="95">
        <v>2023</v>
      </c>
      <c r="F137" s="97" t="s">
        <v>114</v>
      </c>
      <c r="G137" s="95"/>
      <c r="H137" s="95"/>
      <c r="I137" s="95"/>
      <c r="J137" s="95"/>
      <c r="K137" s="95"/>
      <c r="L137" s="97"/>
      <c r="M137" s="281" t="s">
        <v>133</v>
      </c>
      <c r="N137" s="95"/>
      <c r="O137" s="282">
        <v>298900</v>
      </c>
      <c r="P137" s="104"/>
      <c r="Q137" s="282"/>
      <c r="R137" s="282"/>
      <c r="S137" s="104">
        <f t="shared" si="2"/>
        <v>298900</v>
      </c>
      <c r="T137" s="95"/>
      <c r="U137" s="95"/>
      <c r="V137" s="95"/>
      <c r="W137" s="95"/>
      <c r="X137" s="93"/>
      <c r="Y137" s="93"/>
    </row>
    <row r="138" spans="2:25" s="196" customFormat="1" ht="54.75" customHeight="1">
      <c r="B138" s="278" t="s">
        <v>152</v>
      </c>
      <c r="C138" s="95"/>
      <c r="D138" s="97" t="s">
        <v>134</v>
      </c>
      <c r="E138" s="95">
        <v>2023</v>
      </c>
      <c r="F138" s="97" t="s">
        <v>114</v>
      </c>
      <c r="G138" s="95"/>
      <c r="H138" s="95"/>
      <c r="I138" s="95"/>
      <c r="J138" s="95"/>
      <c r="K138" s="95"/>
      <c r="L138" s="97"/>
      <c r="M138" s="281" t="s">
        <v>135</v>
      </c>
      <c r="N138" s="95"/>
      <c r="O138" s="282">
        <v>244000</v>
      </c>
      <c r="P138" s="104"/>
      <c r="Q138" s="282"/>
      <c r="R138" s="282"/>
      <c r="S138" s="104">
        <f t="shared" si="2"/>
        <v>244000</v>
      </c>
      <c r="T138" s="95"/>
      <c r="U138" s="95"/>
      <c r="V138" s="95"/>
      <c r="W138" s="95"/>
      <c r="X138" s="93"/>
      <c r="Y138" s="93"/>
    </row>
    <row r="139" spans="2:25" s="196" customFormat="1" ht="54.75" customHeight="1">
      <c r="B139" s="278" t="s">
        <v>153</v>
      </c>
      <c r="C139" s="95"/>
      <c r="D139" s="97" t="s">
        <v>136</v>
      </c>
      <c r="E139" s="95">
        <v>2023</v>
      </c>
      <c r="F139" s="97" t="s">
        <v>114</v>
      </c>
      <c r="G139" s="95"/>
      <c r="H139" s="95"/>
      <c r="I139" s="95"/>
      <c r="J139" s="95"/>
      <c r="K139" s="95"/>
      <c r="L139" s="97"/>
      <c r="M139" s="103" t="s">
        <v>137</v>
      </c>
      <c r="N139" s="95"/>
      <c r="O139" s="282">
        <v>535449.66</v>
      </c>
      <c r="P139" s="104"/>
      <c r="Q139" s="282"/>
      <c r="R139" s="282"/>
      <c r="S139" s="104">
        <f t="shared" si="2"/>
        <v>535449.66</v>
      </c>
      <c r="T139" s="95"/>
      <c r="U139" s="95"/>
      <c r="V139" s="95"/>
      <c r="W139" s="95"/>
      <c r="X139" s="93"/>
      <c r="Y139" s="93"/>
    </row>
    <row r="140" spans="2:25" s="196" customFormat="1" ht="54.75" customHeight="1">
      <c r="B140" s="278" t="s">
        <v>154</v>
      </c>
      <c r="C140" s="95"/>
      <c r="D140" s="97" t="s">
        <v>465</v>
      </c>
      <c r="E140" s="95">
        <v>2023</v>
      </c>
      <c r="F140" s="97" t="s">
        <v>466</v>
      </c>
      <c r="G140" s="95"/>
      <c r="H140" s="95"/>
      <c r="I140" s="95"/>
      <c r="J140" s="95"/>
      <c r="K140" s="95"/>
      <c r="L140" s="97"/>
      <c r="M140" s="281" t="s">
        <v>108</v>
      </c>
      <c r="N140" s="95"/>
      <c r="O140" s="282">
        <v>544331.55</v>
      </c>
      <c r="P140" s="104"/>
      <c r="Q140" s="282"/>
      <c r="R140" s="282"/>
      <c r="S140" s="104">
        <f t="shared" si="2"/>
        <v>544331.55</v>
      </c>
      <c r="T140" s="95"/>
      <c r="U140" s="95"/>
      <c r="V140" s="95"/>
      <c r="W140" s="95"/>
      <c r="X140" s="93"/>
      <c r="Y140" s="93"/>
    </row>
    <row r="141" spans="2:25" s="196" customFormat="1" ht="54.75" customHeight="1">
      <c r="B141" s="278" t="s">
        <v>155</v>
      </c>
      <c r="C141" s="95"/>
      <c r="D141" s="95"/>
      <c r="E141" s="97">
        <v>2024</v>
      </c>
      <c r="F141" s="97" t="s">
        <v>97</v>
      </c>
      <c r="G141" s="95" t="s">
        <v>49</v>
      </c>
      <c r="H141" s="95" t="s">
        <v>46</v>
      </c>
      <c r="I141" s="97">
        <v>63049</v>
      </c>
      <c r="J141" s="97"/>
      <c r="K141" s="97">
        <v>3</v>
      </c>
      <c r="L141" s="97" t="s">
        <v>50</v>
      </c>
      <c r="M141" s="281" t="s">
        <v>98</v>
      </c>
      <c r="N141" s="95">
        <v>3</v>
      </c>
      <c r="O141" s="283"/>
      <c r="P141" s="284">
        <v>244000</v>
      </c>
      <c r="Q141" s="284">
        <v>244000</v>
      </c>
      <c r="R141" s="282"/>
      <c r="S141" s="104">
        <f t="shared" si="2"/>
        <v>488000</v>
      </c>
      <c r="T141" s="95"/>
      <c r="U141" s="95"/>
      <c r="V141" s="95"/>
      <c r="W141" s="95"/>
      <c r="X141" s="93"/>
      <c r="Y141" s="93"/>
    </row>
    <row r="142" spans="2:25" s="196" customFormat="1" ht="54.75" customHeight="1">
      <c r="B142" s="278" t="s">
        <v>156</v>
      </c>
      <c r="C142" s="95"/>
      <c r="D142" s="95"/>
      <c r="E142" s="97">
        <v>2024</v>
      </c>
      <c r="F142" s="97" t="s">
        <v>97</v>
      </c>
      <c r="G142" s="97" t="s">
        <v>49</v>
      </c>
      <c r="H142" s="97" t="s">
        <v>46</v>
      </c>
      <c r="I142" s="97">
        <v>63049</v>
      </c>
      <c r="J142" s="97"/>
      <c r="K142" s="97">
        <v>3</v>
      </c>
      <c r="L142" s="97" t="s">
        <v>50</v>
      </c>
      <c r="M142" s="281" t="s">
        <v>99</v>
      </c>
      <c r="N142" s="97">
        <v>3</v>
      </c>
      <c r="O142" s="283"/>
      <c r="P142" s="284">
        <v>366000</v>
      </c>
      <c r="Q142" s="284">
        <v>366000</v>
      </c>
      <c r="R142" s="282"/>
      <c r="S142" s="104">
        <f t="shared" si="2"/>
        <v>732000</v>
      </c>
      <c r="T142" s="95"/>
      <c r="U142" s="95"/>
      <c r="V142" s="95"/>
      <c r="W142" s="95"/>
      <c r="X142" s="93"/>
      <c r="Y142" s="93"/>
    </row>
    <row r="143" spans="2:25" s="196" customFormat="1" ht="54.75" customHeight="1">
      <c r="B143" s="278" t="s">
        <v>157</v>
      </c>
      <c r="C143" s="95"/>
      <c r="D143" s="95"/>
      <c r="E143" s="97">
        <v>2024</v>
      </c>
      <c r="F143" s="97" t="s">
        <v>97</v>
      </c>
      <c r="G143" s="97" t="s">
        <v>49</v>
      </c>
      <c r="H143" s="97" t="s">
        <v>46</v>
      </c>
      <c r="I143" s="97">
        <v>63049</v>
      </c>
      <c r="J143" s="97"/>
      <c r="K143" s="97">
        <v>3</v>
      </c>
      <c r="L143" s="97" t="s">
        <v>50</v>
      </c>
      <c r="M143" s="281" t="s">
        <v>100</v>
      </c>
      <c r="N143" s="97">
        <v>3</v>
      </c>
      <c r="O143" s="283"/>
      <c r="P143" s="284">
        <v>366000</v>
      </c>
      <c r="Q143" s="284">
        <v>366000</v>
      </c>
      <c r="R143" s="282"/>
      <c r="S143" s="104">
        <f t="shared" si="2"/>
        <v>732000</v>
      </c>
      <c r="T143" s="95"/>
      <c r="U143" s="95"/>
      <c r="V143" s="95"/>
      <c r="W143" s="95"/>
      <c r="X143" s="93"/>
      <c r="Y143" s="93"/>
    </row>
    <row r="144" spans="2:25" s="196" customFormat="1" ht="54.75" customHeight="1">
      <c r="B144" s="278" t="s">
        <v>158</v>
      </c>
      <c r="C144" s="95"/>
      <c r="D144" s="95"/>
      <c r="E144" s="95">
        <v>2024</v>
      </c>
      <c r="F144" s="95" t="s">
        <v>97</v>
      </c>
      <c r="G144" s="95" t="s">
        <v>49</v>
      </c>
      <c r="H144" s="95" t="s">
        <v>46</v>
      </c>
      <c r="I144" s="97">
        <v>63049</v>
      </c>
      <c r="J144" s="95"/>
      <c r="K144" s="95">
        <v>3</v>
      </c>
      <c r="L144" s="97" t="s">
        <v>50</v>
      </c>
      <c r="M144" s="281" t="s">
        <v>101</v>
      </c>
      <c r="N144" s="95">
        <v>3</v>
      </c>
      <c r="O144" s="283"/>
      <c r="P144" s="282">
        <v>366000</v>
      </c>
      <c r="Q144" s="282">
        <v>366000</v>
      </c>
      <c r="R144" s="282"/>
      <c r="S144" s="104">
        <f t="shared" si="2"/>
        <v>732000</v>
      </c>
      <c r="T144" s="95"/>
      <c r="U144" s="95"/>
      <c r="V144" s="95"/>
      <c r="W144" s="95"/>
      <c r="X144" s="93"/>
      <c r="Y144" s="93"/>
    </row>
    <row r="145" spans="2:25" s="196" customFormat="1" ht="54.75" customHeight="1">
      <c r="B145" s="278" t="s">
        <v>159</v>
      </c>
      <c r="C145" s="95"/>
      <c r="D145" s="95"/>
      <c r="E145" s="95">
        <v>2024</v>
      </c>
      <c r="F145" s="95" t="s">
        <v>97</v>
      </c>
      <c r="G145" s="95" t="s">
        <v>49</v>
      </c>
      <c r="H145" s="95" t="s">
        <v>46</v>
      </c>
      <c r="I145" s="97">
        <v>63049</v>
      </c>
      <c r="J145" s="95"/>
      <c r="K145" s="95">
        <v>3</v>
      </c>
      <c r="L145" s="97" t="s">
        <v>50</v>
      </c>
      <c r="M145" s="281" t="s">
        <v>102</v>
      </c>
      <c r="N145" s="95">
        <v>3</v>
      </c>
      <c r="O145" s="283"/>
      <c r="P145" s="282">
        <v>244000</v>
      </c>
      <c r="Q145" s="282">
        <v>244000</v>
      </c>
      <c r="R145" s="282"/>
      <c r="S145" s="104">
        <f t="shared" si="2"/>
        <v>488000</v>
      </c>
      <c r="T145" s="95"/>
      <c r="U145" s="95"/>
      <c r="V145" s="95"/>
      <c r="W145" s="95"/>
      <c r="X145" s="93"/>
      <c r="Y145" s="93"/>
    </row>
    <row r="146" spans="2:25" s="196" customFormat="1" ht="54.75" customHeight="1">
      <c r="B146" s="278" t="s">
        <v>160</v>
      </c>
      <c r="C146" s="95"/>
      <c r="D146" s="95"/>
      <c r="E146" s="95">
        <v>2024</v>
      </c>
      <c r="F146" s="95" t="s">
        <v>97</v>
      </c>
      <c r="G146" s="95" t="s">
        <v>49</v>
      </c>
      <c r="H146" s="95" t="s">
        <v>46</v>
      </c>
      <c r="I146" s="95">
        <v>63049</v>
      </c>
      <c r="J146" s="95"/>
      <c r="K146" s="95">
        <v>3</v>
      </c>
      <c r="L146" s="97" t="s">
        <v>50</v>
      </c>
      <c r="M146" s="281" t="s">
        <v>103</v>
      </c>
      <c r="N146" s="95">
        <v>3</v>
      </c>
      <c r="O146" s="283"/>
      <c r="P146" s="282">
        <v>244000</v>
      </c>
      <c r="Q146" s="282">
        <v>244000</v>
      </c>
      <c r="R146" s="282"/>
      <c r="S146" s="104">
        <f t="shared" si="2"/>
        <v>488000</v>
      </c>
      <c r="T146" s="95"/>
      <c r="U146" s="95"/>
      <c r="V146" s="95"/>
      <c r="W146" s="95"/>
      <c r="X146" s="93"/>
      <c r="Y146" s="93"/>
    </row>
    <row r="147" spans="2:25" s="196" customFormat="1" ht="54.75" customHeight="1">
      <c r="B147" s="278" t="s">
        <v>161</v>
      </c>
      <c r="C147" s="95"/>
      <c r="D147" s="95"/>
      <c r="E147" s="95">
        <v>2024</v>
      </c>
      <c r="F147" s="95" t="s">
        <v>97</v>
      </c>
      <c r="G147" s="95" t="s">
        <v>49</v>
      </c>
      <c r="H147" s="95" t="s">
        <v>46</v>
      </c>
      <c r="I147" s="95">
        <v>63049</v>
      </c>
      <c r="J147" s="95"/>
      <c r="K147" s="95">
        <v>3</v>
      </c>
      <c r="L147" s="97" t="s">
        <v>50</v>
      </c>
      <c r="M147" s="281" t="s">
        <v>104</v>
      </c>
      <c r="N147" s="95">
        <v>3</v>
      </c>
      <c r="O147" s="283"/>
      <c r="P147" s="104">
        <v>488000</v>
      </c>
      <c r="Q147" s="104">
        <v>488000</v>
      </c>
      <c r="R147" s="282"/>
      <c r="S147" s="104">
        <f t="shared" si="2"/>
        <v>976000</v>
      </c>
      <c r="T147" s="95"/>
      <c r="U147" s="95"/>
      <c r="V147" s="95"/>
      <c r="W147" s="95"/>
      <c r="X147" s="93"/>
      <c r="Y147" s="93"/>
    </row>
    <row r="148" spans="2:25" s="196" customFormat="1" ht="54.75" customHeight="1">
      <c r="B148" s="278" t="s">
        <v>162</v>
      </c>
      <c r="C148" s="95"/>
      <c r="D148" s="95"/>
      <c r="E148" s="95">
        <v>2024</v>
      </c>
      <c r="F148" s="95" t="s">
        <v>97</v>
      </c>
      <c r="G148" s="95" t="s">
        <v>49</v>
      </c>
      <c r="H148" s="95" t="s">
        <v>46</v>
      </c>
      <c r="I148" s="95">
        <v>63049</v>
      </c>
      <c r="J148" s="95"/>
      <c r="K148" s="95">
        <v>3</v>
      </c>
      <c r="L148" s="97" t="s">
        <v>50</v>
      </c>
      <c r="M148" s="281" t="s">
        <v>105</v>
      </c>
      <c r="N148" s="95">
        <v>3</v>
      </c>
      <c r="O148" s="283"/>
      <c r="P148" s="104">
        <v>305000</v>
      </c>
      <c r="Q148" s="104">
        <v>305000</v>
      </c>
      <c r="R148" s="282"/>
      <c r="S148" s="104">
        <f t="shared" si="2"/>
        <v>610000</v>
      </c>
      <c r="T148" s="95"/>
      <c r="U148" s="95"/>
      <c r="V148" s="95"/>
      <c r="W148" s="95"/>
      <c r="X148" s="93"/>
      <c r="Y148" s="93"/>
    </row>
    <row r="149" spans="2:25" s="196" customFormat="1" ht="54.75" customHeight="1">
      <c r="B149" s="278" t="s">
        <v>163</v>
      </c>
      <c r="C149" s="95"/>
      <c r="D149" s="95"/>
      <c r="E149" s="95">
        <v>2024</v>
      </c>
      <c r="F149" s="95" t="s">
        <v>97</v>
      </c>
      <c r="G149" s="95" t="s">
        <v>49</v>
      </c>
      <c r="H149" s="95" t="s">
        <v>46</v>
      </c>
      <c r="I149" s="95">
        <v>63049</v>
      </c>
      <c r="J149" s="95"/>
      <c r="K149" s="95">
        <v>3</v>
      </c>
      <c r="L149" s="97" t="s">
        <v>50</v>
      </c>
      <c r="M149" s="281" t="s">
        <v>106</v>
      </c>
      <c r="N149" s="95">
        <v>3</v>
      </c>
      <c r="O149" s="283"/>
      <c r="P149" s="104">
        <v>366000</v>
      </c>
      <c r="Q149" s="104">
        <v>366000</v>
      </c>
      <c r="R149" s="282"/>
      <c r="S149" s="104">
        <f t="shared" si="2"/>
        <v>732000</v>
      </c>
      <c r="T149" s="95"/>
      <c r="U149" s="95"/>
      <c r="V149" s="95"/>
      <c r="W149" s="95"/>
      <c r="X149" s="93"/>
      <c r="Y149" s="93"/>
    </row>
    <row r="150" spans="2:25" s="196" customFormat="1" ht="54.75" customHeight="1">
      <c r="B150" s="278" t="s">
        <v>164</v>
      </c>
      <c r="C150" s="95"/>
      <c r="D150" s="95" t="s">
        <v>460</v>
      </c>
      <c r="E150" s="95">
        <v>2024</v>
      </c>
      <c r="F150" s="95" t="s">
        <v>97</v>
      </c>
      <c r="G150" s="95" t="s">
        <v>49</v>
      </c>
      <c r="H150" s="95" t="s">
        <v>46</v>
      </c>
      <c r="I150" s="95">
        <v>63049</v>
      </c>
      <c r="J150" s="95"/>
      <c r="K150" s="95">
        <v>3</v>
      </c>
      <c r="L150" s="97" t="s">
        <v>50</v>
      </c>
      <c r="M150" s="281" t="s">
        <v>107</v>
      </c>
      <c r="N150" s="95">
        <v>3</v>
      </c>
      <c r="O150" s="283"/>
      <c r="P150" s="104">
        <v>427000</v>
      </c>
      <c r="Q150" s="104">
        <v>427000</v>
      </c>
      <c r="R150" s="282"/>
      <c r="S150" s="104">
        <f t="shared" si="2"/>
        <v>854000</v>
      </c>
      <c r="T150" s="95"/>
      <c r="U150" s="95"/>
      <c r="V150" s="95"/>
      <c r="W150" s="95"/>
      <c r="X150" s="93"/>
      <c r="Y150" s="93"/>
    </row>
    <row r="151" spans="1:24" s="289" customFormat="1" ht="12.75">
      <c r="A151" s="285"/>
      <c r="B151" s="286"/>
      <c r="C151" s="285"/>
      <c r="D151" s="200"/>
      <c r="E151" s="200"/>
      <c r="F151" s="200"/>
      <c r="G151" s="200"/>
      <c r="H151" s="200"/>
      <c r="I151" s="200"/>
      <c r="J151" s="200"/>
      <c r="K151" s="287"/>
      <c r="L151" s="473"/>
      <c r="M151" s="200"/>
      <c r="N151" s="288"/>
      <c r="O151" s="288"/>
      <c r="P151" s="288"/>
      <c r="Q151" s="285"/>
      <c r="R151" s="285"/>
      <c r="S151" s="285"/>
      <c r="T151" s="285"/>
      <c r="U151" s="285"/>
      <c r="V151" s="285"/>
      <c r="W151" s="200"/>
      <c r="X151" s="200"/>
    </row>
    <row r="152" spans="1:24" s="289" customFormat="1" ht="12.75">
      <c r="A152" s="285"/>
      <c r="B152" s="286"/>
      <c r="C152" s="285"/>
      <c r="D152" s="200"/>
      <c r="E152" s="200"/>
      <c r="F152" s="200"/>
      <c r="G152" s="200"/>
      <c r="H152" s="200"/>
      <c r="I152" s="200"/>
      <c r="J152" s="200"/>
      <c r="K152" s="287"/>
      <c r="L152" s="473"/>
      <c r="M152" s="200"/>
      <c r="N152" s="288"/>
      <c r="O152" s="288"/>
      <c r="P152" s="288"/>
      <c r="Q152" s="285"/>
      <c r="R152" s="285"/>
      <c r="S152" s="285"/>
      <c r="T152" s="285"/>
      <c r="U152" s="285"/>
      <c r="V152" s="285"/>
      <c r="W152" s="200"/>
      <c r="X152" s="200"/>
    </row>
    <row r="153" spans="2:25" s="69" customFormat="1" ht="13.5" thickBot="1">
      <c r="B153" s="119"/>
      <c r="C153" s="200"/>
      <c r="D153" s="200"/>
      <c r="E153" s="200"/>
      <c r="F153" s="200"/>
      <c r="G153" s="200"/>
      <c r="H153" s="200"/>
      <c r="I153" s="200"/>
      <c r="J153" s="200"/>
      <c r="K153" s="200"/>
      <c r="L153" s="200"/>
      <c r="M153" s="115"/>
      <c r="N153" s="200"/>
      <c r="O153" s="201"/>
      <c r="P153" s="201"/>
      <c r="Q153" s="201"/>
      <c r="R153" s="201"/>
      <c r="S153" s="201"/>
      <c r="T153" s="200"/>
      <c r="U153" s="200"/>
      <c r="V153" s="200"/>
      <c r="W153" s="200"/>
      <c r="X153" s="200"/>
      <c r="Y153" s="200"/>
    </row>
    <row r="154" spans="2:25" ht="13.5" thickBot="1">
      <c r="B154" s="85" t="s">
        <v>51</v>
      </c>
      <c r="O154" s="290" t="s">
        <v>3</v>
      </c>
      <c r="P154" s="291"/>
      <c r="Q154" s="291"/>
      <c r="R154" s="291"/>
      <c r="S154" s="291"/>
      <c r="T154" s="291"/>
      <c r="U154" s="291"/>
      <c r="V154" s="291"/>
      <c r="W154" s="292"/>
      <c r="X154" s="293" t="s">
        <v>4</v>
      </c>
      <c r="Y154" s="294"/>
    </row>
    <row r="155" spans="2:25" ht="12.75">
      <c r="B155" s="88" t="s">
        <v>86</v>
      </c>
      <c r="C155" s="89" t="s">
        <v>5</v>
      </c>
      <c r="D155" s="89" t="s">
        <v>6</v>
      </c>
      <c r="E155" s="90" t="s">
        <v>7</v>
      </c>
      <c r="F155" s="90" t="s">
        <v>8</v>
      </c>
      <c r="G155" s="89" t="s">
        <v>9</v>
      </c>
      <c r="H155" s="90" t="s">
        <v>10</v>
      </c>
      <c r="I155" s="90" t="s">
        <v>11</v>
      </c>
      <c r="J155" s="90" t="s">
        <v>12</v>
      </c>
      <c r="K155" s="89" t="s">
        <v>13</v>
      </c>
      <c r="L155" s="90" t="s">
        <v>14</v>
      </c>
      <c r="M155" s="90" t="s">
        <v>15</v>
      </c>
      <c r="N155" s="136" t="s">
        <v>16</v>
      </c>
      <c r="O155" s="295" t="s">
        <v>17</v>
      </c>
      <c r="P155" s="93" t="s">
        <v>18</v>
      </c>
      <c r="Q155" s="93" t="s">
        <v>19</v>
      </c>
      <c r="R155" s="94" t="s">
        <v>20</v>
      </c>
      <c r="S155" s="93" t="s">
        <v>21</v>
      </c>
      <c r="T155" s="94" t="s">
        <v>22</v>
      </c>
      <c r="U155" s="94" t="s">
        <v>23</v>
      </c>
      <c r="V155" s="94" t="s">
        <v>24</v>
      </c>
      <c r="W155" s="296"/>
      <c r="X155" s="297"/>
      <c r="Y155" s="298"/>
    </row>
    <row r="156" spans="2:25" ht="12.75">
      <c r="B156" s="92"/>
      <c r="C156" s="93"/>
      <c r="D156" s="93"/>
      <c r="E156" s="94"/>
      <c r="F156" s="94"/>
      <c r="G156" s="93"/>
      <c r="H156" s="94"/>
      <c r="I156" s="94"/>
      <c r="J156" s="94"/>
      <c r="K156" s="93"/>
      <c r="L156" s="94"/>
      <c r="M156" s="94"/>
      <c r="N156" s="296"/>
      <c r="O156" s="295"/>
      <c r="P156" s="93"/>
      <c r="Q156" s="93"/>
      <c r="R156" s="94"/>
      <c r="S156" s="93"/>
      <c r="T156" s="94"/>
      <c r="U156" s="94"/>
      <c r="V156" s="93" t="s">
        <v>25</v>
      </c>
      <c r="W156" s="138" t="s">
        <v>26</v>
      </c>
      <c r="X156" s="297"/>
      <c r="Y156" s="298"/>
    </row>
    <row r="157" spans="2:25" ht="12.75">
      <c r="B157" s="92"/>
      <c r="C157" s="93"/>
      <c r="D157" s="93"/>
      <c r="E157" s="94"/>
      <c r="F157" s="94"/>
      <c r="G157" s="95" t="s">
        <v>27</v>
      </c>
      <c r="H157" s="95" t="s">
        <v>27</v>
      </c>
      <c r="I157" s="94"/>
      <c r="J157" s="94"/>
      <c r="K157" s="97" t="s">
        <v>28</v>
      </c>
      <c r="L157" s="97" t="s">
        <v>29</v>
      </c>
      <c r="M157" s="94"/>
      <c r="N157" s="138" t="s">
        <v>30</v>
      </c>
      <c r="O157" s="295"/>
      <c r="P157" s="93"/>
      <c r="Q157" s="93"/>
      <c r="R157" s="94"/>
      <c r="S157" s="93"/>
      <c r="T157" s="98" t="s">
        <v>31</v>
      </c>
      <c r="U157" s="98" t="s">
        <v>32</v>
      </c>
      <c r="V157" s="93"/>
      <c r="W157" s="138" t="s">
        <v>33</v>
      </c>
      <c r="X157" s="295" t="s">
        <v>34</v>
      </c>
      <c r="Y157" s="99"/>
    </row>
    <row r="158" spans="1:25" ht="54.75" customHeight="1">
      <c r="A158" s="74"/>
      <c r="B158" s="299" t="s">
        <v>461</v>
      </c>
      <c r="C158" s="95"/>
      <c r="D158" s="95" t="s">
        <v>82</v>
      </c>
      <c r="E158" s="95">
        <v>2024</v>
      </c>
      <c r="F158" s="97" t="s">
        <v>229</v>
      </c>
      <c r="G158" s="95"/>
      <c r="H158" s="95" t="s">
        <v>49</v>
      </c>
      <c r="I158" s="300"/>
      <c r="J158" s="97" t="s">
        <v>83</v>
      </c>
      <c r="K158" s="97" t="s">
        <v>61</v>
      </c>
      <c r="L158" s="97" t="s">
        <v>84</v>
      </c>
      <c r="M158" s="103" t="s">
        <v>85</v>
      </c>
      <c r="N158" s="138">
        <v>1</v>
      </c>
      <c r="O158" s="301">
        <v>21215800</v>
      </c>
      <c r="P158" s="302">
        <v>21215800</v>
      </c>
      <c r="Q158" s="303"/>
      <c r="R158" s="303"/>
      <c r="S158" s="302">
        <v>42431600</v>
      </c>
      <c r="T158" s="95"/>
      <c r="U158" s="95"/>
      <c r="V158" s="95"/>
      <c r="W158" s="138"/>
      <c r="X158" s="295"/>
      <c r="Y158" s="99"/>
    </row>
    <row r="159" spans="1:25" ht="54.75" customHeight="1" thickBot="1">
      <c r="A159" s="74"/>
      <c r="B159" s="304" t="s">
        <v>231</v>
      </c>
      <c r="C159" s="108"/>
      <c r="D159" s="108"/>
      <c r="E159" s="128">
        <v>2025</v>
      </c>
      <c r="F159" s="108" t="s">
        <v>229</v>
      </c>
      <c r="G159" s="128"/>
      <c r="H159" s="128" t="s">
        <v>49</v>
      </c>
      <c r="I159" s="305"/>
      <c r="J159" s="108" t="s">
        <v>83</v>
      </c>
      <c r="K159" s="108"/>
      <c r="L159" s="108" t="s">
        <v>84</v>
      </c>
      <c r="M159" s="126" t="s">
        <v>230</v>
      </c>
      <c r="N159" s="306">
        <v>1</v>
      </c>
      <c r="O159" s="307"/>
      <c r="P159" s="308"/>
      <c r="Q159" s="309"/>
      <c r="R159" s="309"/>
      <c r="S159" s="308"/>
      <c r="T159" s="128"/>
      <c r="U159" s="128"/>
      <c r="V159" s="128"/>
      <c r="W159" s="306"/>
      <c r="X159" s="310"/>
      <c r="Y159" s="131"/>
    </row>
    <row r="160" ht="12.75"/>
    <row r="161" spans="1:24" s="289" customFormat="1" ht="12.75">
      <c r="A161" s="285"/>
      <c r="B161" s="286"/>
      <c r="C161" s="285"/>
      <c r="D161" s="200"/>
      <c r="E161" s="200"/>
      <c r="F161" s="200"/>
      <c r="G161" s="200"/>
      <c r="H161" s="200"/>
      <c r="I161" s="200"/>
      <c r="J161" s="200"/>
      <c r="K161" s="287"/>
      <c r="L161" s="473"/>
      <c r="M161" s="200"/>
      <c r="N161" s="288"/>
      <c r="O161" s="288"/>
      <c r="P161" s="288"/>
      <c r="Q161" s="285"/>
      <c r="R161" s="285"/>
      <c r="S161" s="285"/>
      <c r="T161" s="285"/>
      <c r="U161" s="285"/>
      <c r="V161" s="285"/>
      <c r="W161" s="200"/>
      <c r="X161" s="200"/>
    </row>
    <row r="162" spans="3:23" ht="13.5" thickBot="1">
      <c r="C162" s="173"/>
      <c r="D162" s="78"/>
      <c r="E162" s="173"/>
      <c r="F162" s="78"/>
      <c r="G162" s="78"/>
      <c r="H162" s="78"/>
      <c r="I162" s="78"/>
      <c r="J162" s="78"/>
      <c r="K162" s="78"/>
      <c r="L162" s="78"/>
      <c r="M162" s="78"/>
      <c r="N162" s="311"/>
      <c r="O162" s="311"/>
      <c r="P162" s="311"/>
      <c r="Q162" s="311"/>
      <c r="R162" s="311"/>
      <c r="S162" s="311"/>
      <c r="T162" s="311"/>
      <c r="U162" s="312"/>
      <c r="V162" s="312"/>
      <c r="W162" s="311"/>
    </row>
    <row r="163" spans="2:23" ht="14.25" customHeight="1" thickBot="1">
      <c r="B163" s="85" t="s">
        <v>459</v>
      </c>
      <c r="C163" s="78"/>
      <c r="D163" s="78"/>
      <c r="E163" s="78"/>
      <c r="F163" s="78"/>
      <c r="G163" s="78"/>
      <c r="H163" s="78"/>
      <c r="I163" s="78"/>
      <c r="J163" s="78"/>
      <c r="K163" s="78"/>
      <c r="L163" s="78"/>
      <c r="M163" s="78"/>
      <c r="N163" s="311"/>
      <c r="O163" s="311"/>
      <c r="P163" s="311"/>
      <c r="Q163" s="311"/>
      <c r="R163" s="311"/>
      <c r="S163" s="311"/>
      <c r="T163" s="311"/>
      <c r="U163" s="312"/>
      <c r="V163" s="312"/>
      <c r="W163" s="311"/>
    </row>
    <row r="164" spans="2:28" s="313" customFormat="1" ht="12.75">
      <c r="B164" s="314" t="s">
        <v>86</v>
      </c>
      <c r="C164" s="315" t="s">
        <v>6</v>
      </c>
      <c r="D164" s="316" t="s">
        <v>247</v>
      </c>
      <c r="E164" s="317" t="s">
        <v>248</v>
      </c>
      <c r="F164" s="317"/>
      <c r="G164" s="317" t="s">
        <v>249</v>
      </c>
      <c r="H164" s="318" t="s">
        <v>250</v>
      </c>
      <c r="I164" s="319"/>
      <c r="J164" s="318" t="s">
        <v>251</v>
      </c>
      <c r="K164" s="319"/>
      <c r="L164" s="316" t="s">
        <v>252</v>
      </c>
      <c r="M164" s="316" t="s">
        <v>253</v>
      </c>
      <c r="N164" s="316" t="s">
        <v>254</v>
      </c>
      <c r="O164" s="318" t="s">
        <v>255</v>
      </c>
      <c r="P164" s="319"/>
      <c r="Q164" s="317" t="s">
        <v>256</v>
      </c>
      <c r="R164" s="317"/>
      <c r="S164" s="318" t="s">
        <v>257</v>
      </c>
      <c r="T164" s="319"/>
      <c r="U164" s="316" t="s">
        <v>258</v>
      </c>
      <c r="V164" s="316" t="s">
        <v>259</v>
      </c>
      <c r="W164" s="318" t="s">
        <v>260</v>
      </c>
      <c r="X164" s="316" t="s">
        <v>261</v>
      </c>
      <c r="Y164" s="316" t="s">
        <v>262</v>
      </c>
      <c r="Z164" s="316" t="s">
        <v>263</v>
      </c>
      <c r="AA164" s="320" t="s">
        <v>264</v>
      </c>
      <c r="AB164" s="321"/>
    </row>
    <row r="165" spans="2:28" s="313" customFormat="1" ht="12.75">
      <c r="B165" s="56"/>
      <c r="C165" s="322"/>
      <c r="D165" s="323"/>
      <c r="E165" s="324"/>
      <c r="F165" s="324"/>
      <c r="G165" s="324"/>
      <c r="H165" s="325"/>
      <c r="I165" s="326"/>
      <c r="J165" s="325"/>
      <c r="K165" s="326"/>
      <c r="L165" s="323"/>
      <c r="M165" s="323"/>
      <c r="N165" s="323"/>
      <c r="O165" s="325"/>
      <c r="P165" s="326"/>
      <c r="Q165" s="324"/>
      <c r="R165" s="324"/>
      <c r="S165" s="325"/>
      <c r="T165" s="326"/>
      <c r="U165" s="327"/>
      <c r="V165" s="327"/>
      <c r="W165" s="328"/>
      <c r="X165" s="327"/>
      <c r="Y165" s="327"/>
      <c r="Z165" s="327"/>
      <c r="AA165" s="329"/>
      <c r="AB165" s="321"/>
    </row>
    <row r="166" spans="2:28" s="313" customFormat="1" ht="12.75">
      <c r="B166" s="56"/>
      <c r="C166" s="322"/>
      <c r="D166" s="323"/>
      <c r="E166" s="34" t="s">
        <v>241</v>
      </c>
      <c r="F166" s="34"/>
      <c r="G166" s="34" t="s">
        <v>242</v>
      </c>
      <c r="H166" s="325"/>
      <c r="I166" s="326"/>
      <c r="J166" s="325"/>
      <c r="K166" s="326"/>
      <c r="L166" s="323"/>
      <c r="M166" s="323"/>
      <c r="N166" s="323"/>
      <c r="O166" s="325"/>
      <c r="P166" s="326"/>
      <c r="Q166" s="34" t="s">
        <v>243</v>
      </c>
      <c r="R166" s="34"/>
      <c r="S166" s="34" t="s">
        <v>244</v>
      </c>
      <c r="T166" s="34"/>
      <c r="U166" s="330" t="s">
        <v>245</v>
      </c>
      <c r="V166" s="330" t="s">
        <v>244</v>
      </c>
      <c r="W166" s="331" t="s">
        <v>246</v>
      </c>
      <c r="X166" s="330" t="s">
        <v>244</v>
      </c>
      <c r="Y166" s="330" t="s">
        <v>244</v>
      </c>
      <c r="Z166" s="330"/>
      <c r="AA166" s="332" t="s">
        <v>244</v>
      </c>
      <c r="AB166" s="333"/>
    </row>
    <row r="167" spans="2:28" s="313" customFormat="1" ht="12.75">
      <c r="B167" s="56"/>
      <c r="C167" s="334"/>
      <c r="D167" s="327"/>
      <c r="E167" s="34"/>
      <c r="F167" s="34"/>
      <c r="G167" s="34"/>
      <c r="H167" s="328"/>
      <c r="I167" s="335"/>
      <c r="J167" s="328"/>
      <c r="K167" s="335"/>
      <c r="L167" s="327"/>
      <c r="M167" s="327"/>
      <c r="N167" s="327"/>
      <c r="O167" s="328"/>
      <c r="P167" s="335"/>
      <c r="Q167" s="34"/>
      <c r="R167" s="34"/>
      <c r="S167" s="34"/>
      <c r="T167" s="34"/>
      <c r="U167" s="336"/>
      <c r="V167" s="336"/>
      <c r="W167" s="337"/>
      <c r="X167" s="336"/>
      <c r="Y167" s="336"/>
      <c r="Z167" s="336"/>
      <c r="AA167" s="338"/>
      <c r="AB167" s="333"/>
    </row>
    <row r="168" spans="2:28" s="7" customFormat="1" ht="12.75">
      <c r="B168" s="56"/>
      <c r="C168" s="339" t="s">
        <v>232</v>
      </c>
      <c r="D168" s="330" t="s">
        <v>233</v>
      </c>
      <c r="E168" s="34" t="s">
        <v>234</v>
      </c>
      <c r="F168" s="34"/>
      <c r="G168" s="34" t="s">
        <v>235</v>
      </c>
      <c r="H168" s="34">
        <v>2011</v>
      </c>
      <c r="I168" s="34"/>
      <c r="J168" s="340">
        <v>8135195.59</v>
      </c>
      <c r="K168" s="341"/>
      <c r="L168" s="342">
        <v>5894521.6</v>
      </c>
      <c r="M168" s="343"/>
      <c r="N168" s="53"/>
      <c r="O168" s="34">
        <v>80.309</v>
      </c>
      <c r="P168" s="34"/>
      <c r="Q168" s="34" t="s">
        <v>236</v>
      </c>
      <c r="R168" s="34"/>
      <c r="S168" s="331" t="s">
        <v>237</v>
      </c>
      <c r="T168" s="344"/>
      <c r="U168" s="330" t="s">
        <v>238</v>
      </c>
      <c r="V168" s="330" t="s">
        <v>237</v>
      </c>
      <c r="W168" s="331" t="s">
        <v>239</v>
      </c>
      <c r="X168" s="330" t="s">
        <v>237</v>
      </c>
      <c r="Y168" s="330" t="s">
        <v>237</v>
      </c>
      <c r="Z168" s="330"/>
      <c r="AA168" s="332" t="s">
        <v>240</v>
      </c>
      <c r="AB168" s="333"/>
    </row>
    <row r="169" spans="2:28" s="7" customFormat="1" ht="54.75" customHeight="1" thickBot="1">
      <c r="B169" s="57"/>
      <c r="C169" s="345"/>
      <c r="D169" s="346"/>
      <c r="E169" s="36"/>
      <c r="F169" s="36"/>
      <c r="G169" s="36"/>
      <c r="H169" s="36"/>
      <c r="I169" s="36"/>
      <c r="J169" s="347"/>
      <c r="K169" s="348"/>
      <c r="L169" s="349"/>
      <c r="M169" s="350"/>
      <c r="N169" s="36"/>
      <c r="O169" s="36"/>
      <c r="P169" s="36"/>
      <c r="Q169" s="36"/>
      <c r="R169" s="36"/>
      <c r="S169" s="351"/>
      <c r="T169" s="352"/>
      <c r="U169" s="346"/>
      <c r="V169" s="346"/>
      <c r="W169" s="351"/>
      <c r="X169" s="346"/>
      <c r="Y169" s="346"/>
      <c r="Z169" s="346"/>
      <c r="AA169" s="353"/>
      <c r="AB169" s="333"/>
    </row>
    <row r="170" spans="2:25" s="69" customFormat="1" ht="12.75">
      <c r="B170" s="115"/>
      <c r="C170" s="354"/>
      <c r="D170" s="20"/>
      <c r="E170" s="200"/>
      <c r="F170" s="287"/>
      <c r="G170" s="354"/>
      <c r="H170" s="200"/>
      <c r="I170" s="355"/>
      <c r="J170" s="287"/>
      <c r="K170" s="287"/>
      <c r="L170" s="287"/>
      <c r="M170" s="115"/>
      <c r="N170" s="200"/>
      <c r="O170" s="356"/>
      <c r="P170" s="356"/>
      <c r="Q170" s="357"/>
      <c r="R170" s="357"/>
      <c r="S170" s="356"/>
      <c r="T170" s="354"/>
      <c r="U170" s="354"/>
      <c r="V170" s="354"/>
      <c r="W170" s="354"/>
      <c r="X170" s="354"/>
      <c r="Y170" s="354"/>
    </row>
    <row r="171" spans="1:25" ht="13.5" thickBot="1">
      <c r="A171" s="74"/>
      <c r="B171" s="78"/>
      <c r="C171" s="117"/>
      <c r="D171" s="117"/>
      <c r="E171" s="78"/>
      <c r="F171" s="117"/>
      <c r="G171" s="78"/>
      <c r="H171" s="78"/>
      <c r="I171" s="358"/>
      <c r="J171" s="117"/>
      <c r="K171" s="117"/>
      <c r="L171" s="117"/>
      <c r="M171" s="117"/>
      <c r="N171" s="78"/>
      <c r="O171" s="359"/>
      <c r="P171" s="359"/>
      <c r="Q171" s="360"/>
      <c r="R171" s="360"/>
      <c r="S171" s="359"/>
      <c r="T171" s="78"/>
      <c r="U171" s="78"/>
      <c r="V171" s="78"/>
      <c r="W171" s="78"/>
      <c r="X171" s="78"/>
      <c r="Y171" s="78"/>
    </row>
    <row r="172" spans="3:25" ht="13.5" thickBot="1">
      <c r="C172" s="173"/>
      <c r="F172" s="173"/>
      <c r="O172" s="250" t="s">
        <v>3</v>
      </c>
      <c r="P172" s="251"/>
      <c r="Q172" s="251"/>
      <c r="R172" s="251"/>
      <c r="S172" s="251"/>
      <c r="T172" s="251"/>
      <c r="U172" s="251"/>
      <c r="V172" s="251"/>
      <c r="W172" s="252"/>
      <c r="X172" s="253" t="s">
        <v>4</v>
      </c>
      <c r="Y172" s="254"/>
    </row>
    <row r="173" spans="2:25" ht="13.5" thickBot="1">
      <c r="B173" s="85" t="s">
        <v>451</v>
      </c>
      <c r="O173" s="255"/>
      <c r="P173" s="256"/>
      <c r="Q173" s="256"/>
      <c r="R173" s="256"/>
      <c r="S173" s="256"/>
      <c r="T173" s="256"/>
      <c r="U173" s="256"/>
      <c r="V173" s="256"/>
      <c r="W173" s="257"/>
      <c r="X173" s="258"/>
      <c r="Y173" s="259"/>
    </row>
    <row r="174" spans="2:25" ht="13.5" thickBot="1">
      <c r="B174" s="260" t="s">
        <v>86</v>
      </c>
      <c r="C174" s="261" t="s">
        <v>5</v>
      </c>
      <c r="D174" s="262" t="s">
        <v>6</v>
      </c>
      <c r="E174" s="253" t="s">
        <v>7</v>
      </c>
      <c r="F174" s="254" t="s">
        <v>8</v>
      </c>
      <c r="G174" s="263" t="s">
        <v>9</v>
      </c>
      <c r="H174" s="180" t="s">
        <v>10</v>
      </c>
      <c r="I174" s="175" t="s">
        <v>11</v>
      </c>
      <c r="J174" s="175" t="s">
        <v>12</v>
      </c>
      <c r="K174" s="178" t="s">
        <v>13</v>
      </c>
      <c r="L174" s="175" t="s">
        <v>14</v>
      </c>
      <c r="M174" s="175" t="s">
        <v>15</v>
      </c>
      <c r="N174" s="175" t="s">
        <v>16</v>
      </c>
      <c r="O174" s="209" t="s">
        <v>17</v>
      </c>
      <c r="P174" s="209" t="s">
        <v>18</v>
      </c>
      <c r="Q174" s="209" t="s">
        <v>19</v>
      </c>
      <c r="R174" s="214" t="s">
        <v>20</v>
      </c>
      <c r="S174" s="209" t="s">
        <v>21</v>
      </c>
      <c r="T174" s="214" t="s">
        <v>22</v>
      </c>
      <c r="U174" s="214" t="s">
        <v>23</v>
      </c>
      <c r="V174" s="214" t="s">
        <v>24</v>
      </c>
      <c r="W174" s="216"/>
      <c r="X174" s="258"/>
      <c r="Y174" s="259"/>
    </row>
    <row r="175" spans="1:25" ht="13.5" thickBot="1">
      <c r="A175" s="264"/>
      <c r="B175" s="265"/>
      <c r="C175" s="178"/>
      <c r="D175" s="220"/>
      <c r="E175" s="258"/>
      <c r="F175" s="259"/>
      <c r="G175" s="263"/>
      <c r="H175" s="180"/>
      <c r="I175" s="180"/>
      <c r="J175" s="180"/>
      <c r="K175" s="178"/>
      <c r="L175" s="175"/>
      <c r="M175" s="175"/>
      <c r="N175" s="175"/>
      <c r="O175" s="178"/>
      <c r="P175" s="178"/>
      <c r="Q175" s="178"/>
      <c r="R175" s="175"/>
      <c r="S175" s="178"/>
      <c r="T175" s="180"/>
      <c r="U175" s="180"/>
      <c r="V175" s="178" t="s">
        <v>25</v>
      </c>
      <c r="W175" s="228" t="s">
        <v>26</v>
      </c>
      <c r="X175" s="266"/>
      <c r="Y175" s="267"/>
    </row>
    <row r="176" spans="2:25" ht="13.5" thickBot="1">
      <c r="B176" s="268"/>
      <c r="C176" s="230"/>
      <c r="D176" s="231"/>
      <c r="E176" s="266"/>
      <c r="F176" s="267"/>
      <c r="G176" s="269" t="s">
        <v>27</v>
      </c>
      <c r="H176" s="270" t="s">
        <v>27</v>
      </c>
      <c r="I176" s="180"/>
      <c r="J176" s="180"/>
      <c r="K176" s="271" t="s">
        <v>28</v>
      </c>
      <c r="L176" s="271" t="s">
        <v>29</v>
      </c>
      <c r="M176" s="180"/>
      <c r="N176" s="270" t="s">
        <v>30</v>
      </c>
      <c r="O176" s="179"/>
      <c r="P176" s="179"/>
      <c r="Q176" s="179"/>
      <c r="R176" s="180"/>
      <c r="S176" s="361"/>
      <c r="T176" s="362" t="s">
        <v>31</v>
      </c>
      <c r="U176" s="363" t="s">
        <v>32</v>
      </c>
      <c r="V176" s="263"/>
      <c r="W176" s="270" t="s">
        <v>33</v>
      </c>
      <c r="X176" s="237" t="s">
        <v>34</v>
      </c>
      <c r="Y176" s="237"/>
    </row>
    <row r="177" spans="2:25" s="105" customFormat="1" ht="54.75" customHeight="1">
      <c r="B177" s="238" t="s">
        <v>458</v>
      </c>
      <c r="C177" s="364"/>
      <c r="D177" s="365" t="s">
        <v>452</v>
      </c>
      <c r="E177" s="244">
        <v>2023</v>
      </c>
      <c r="F177" s="244" t="s">
        <v>453</v>
      </c>
      <c r="G177" s="244" t="s">
        <v>46</v>
      </c>
      <c r="H177" s="244" t="s">
        <v>46</v>
      </c>
      <c r="I177" s="366" t="s">
        <v>454</v>
      </c>
      <c r="J177" s="244" t="s">
        <v>54</v>
      </c>
      <c r="K177" s="244" t="s">
        <v>455</v>
      </c>
      <c r="L177" s="244" t="s">
        <v>456</v>
      </c>
      <c r="M177" s="367" t="s">
        <v>457</v>
      </c>
      <c r="N177" s="244">
        <v>1</v>
      </c>
      <c r="O177" s="368">
        <v>596644.86</v>
      </c>
      <c r="P177" s="369">
        <v>596644.86</v>
      </c>
      <c r="Q177" s="368"/>
      <c r="R177" s="370"/>
      <c r="S177" s="371">
        <f>O177+P177</f>
        <v>1193289.72</v>
      </c>
      <c r="T177" s="372"/>
      <c r="U177" s="373"/>
      <c r="V177" s="374"/>
      <c r="W177" s="375"/>
      <c r="X177" s="376"/>
      <c r="Y177" s="376"/>
    </row>
    <row r="178" spans="1:25" ht="12.75">
      <c r="A178" s="74"/>
      <c r="B178" s="78"/>
      <c r="C178" s="117"/>
      <c r="D178" s="117"/>
      <c r="E178" s="78"/>
      <c r="F178" s="117"/>
      <c r="G178" s="78"/>
      <c r="H178" s="78"/>
      <c r="I178" s="358"/>
      <c r="J178" s="117"/>
      <c r="K178" s="117"/>
      <c r="L178" s="117"/>
      <c r="M178" s="117"/>
      <c r="N178" s="78"/>
      <c r="O178" s="359"/>
      <c r="P178" s="359"/>
      <c r="Q178" s="360"/>
      <c r="R178" s="360"/>
      <c r="S178" s="359"/>
      <c r="T178" s="78"/>
      <c r="U178" s="78"/>
      <c r="V178" s="78"/>
      <c r="W178" s="78"/>
      <c r="X178" s="78"/>
      <c r="Y178" s="78"/>
    </row>
    <row r="179" spans="1:25" ht="13.5" thickBot="1">
      <c r="A179" s="74"/>
      <c r="B179" s="78"/>
      <c r="C179" s="117"/>
      <c r="D179" s="117"/>
      <c r="E179" s="78"/>
      <c r="F179" s="117"/>
      <c r="G179" s="78"/>
      <c r="H179" s="78"/>
      <c r="I179" s="358"/>
      <c r="J179" s="117"/>
      <c r="K179" s="117"/>
      <c r="L179" s="117"/>
      <c r="M179" s="117"/>
      <c r="N179" s="78"/>
      <c r="O179" s="359"/>
      <c r="P179" s="359"/>
      <c r="Q179" s="360"/>
      <c r="R179" s="360"/>
      <c r="S179" s="359"/>
      <c r="T179" s="78"/>
      <c r="U179" s="78"/>
      <c r="V179" s="78"/>
      <c r="W179" s="78"/>
      <c r="X179" s="78"/>
      <c r="Y179" s="78"/>
    </row>
    <row r="180" spans="2:25" ht="13.5" thickBot="1">
      <c r="B180" s="79"/>
      <c r="C180" s="377"/>
      <c r="D180" s="78"/>
      <c r="E180" s="377"/>
      <c r="F180" s="78"/>
      <c r="G180" s="78"/>
      <c r="H180" s="78"/>
      <c r="I180" s="78"/>
      <c r="J180" s="78"/>
      <c r="K180" s="78"/>
      <c r="L180" s="78"/>
      <c r="M180" s="78"/>
      <c r="N180" s="78"/>
      <c r="O180" s="250" t="s">
        <v>3</v>
      </c>
      <c r="P180" s="251"/>
      <c r="Q180" s="251"/>
      <c r="R180" s="251"/>
      <c r="S180" s="251"/>
      <c r="T180" s="251"/>
      <c r="U180" s="251"/>
      <c r="V180" s="251"/>
      <c r="W180" s="378"/>
      <c r="X180" s="379" t="s">
        <v>67</v>
      </c>
      <c r="Y180" s="380"/>
    </row>
    <row r="181" spans="2:25" ht="13.5" thickBot="1">
      <c r="B181" s="381" t="s">
        <v>55</v>
      </c>
      <c r="C181" s="78"/>
      <c r="D181" s="78"/>
      <c r="E181" s="78"/>
      <c r="F181" s="78"/>
      <c r="G181" s="78"/>
      <c r="H181" s="78"/>
      <c r="I181" s="78"/>
      <c r="J181" s="78"/>
      <c r="K181" s="78"/>
      <c r="L181" s="78"/>
      <c r="M181" s="78"/>
      <c r="N181" s="78"/>
      <c r="O181" s="255"/>
      <c r="P181" s="256"/>
      <c r="Q181" s="256"/>
      <c r="R181" s="256"/>
      <c r="S181" s="256"/>
      <c r="T181" s="256"/>
      <c r="U181" s="256"/>
      <c r="V181" s="256"/>
      <c r="W181" s="382"/>
      <c r="X181" s="383"/>
      <c r="Y181" s="384"/>
    </row>
    <row r="182" spans="2:25" ht="13.5" thickBot="1">
      <c r="B182" s="385" t="s">
        <v>86</v>
      </c>
      <c r="C182" s="178" t="s">
        <v>5</v>
      </c>
      <c r="D182" s="178" t="s">
        <v>6</v>
      </c>
      <c r="E182" s="175" t="s">
        <v>7</v>
      </c>
      <c r="F182" s="175" t="s">
        <v>8</v>
      </c>
      <c r="G182" s="178" t="s">
        <v>9</v>
      </c>
      <c r="H182" s="175" t="s">
        <v>10</v>
      </c>
      <c r="I182" s="175" t="s">
        <v>11</v>
      </c>
      <c r="J182" s="175" t="s">
        <v>12</v>
      </c>
      <c r="K182" s="178" t="s">
        <v>13</v>
      </c>
      <c r="L182" s="271" t="s">
        <v>14</v>
      </c>
      <c r="M182" s="175" t="s">
        <v>15</v>
      </c>
      <c r="N182" s="175" t="s">
        <v>16</v>
      </c>
      <c r="O182" s="209" t="s">
        <v>17</v>
      </c>
      <c r="P182" s="209" t="s">
        <v>18</v>
      </c>
      <c r="Q182" s="209" t="s">
        <v>19</v>
      </c>
      <c r="R182" s="214" t="s">
        <v>20</v>
      </c>
      <c r="S182" s="209" t="s">
        <v>21</v>
      </c>
      <c r="T182" s="214" t="s">
        <v>56</v>
      </c>
      <c r="U182" s="214" t="s">
        <v>68</v>
      </c>
      <c r="V182" s="214" t="s">
        <v>24</v>
      </c>
      <c r="W182" s="214"/>
      <c r="X182" s="211"/>
      <c r="Y182" s="386"/>
    </row>
    <row r="183" spans="2:25" ht="27" thickBot="1">
      <c r="B183" s="268"/>
      <c r="C183" s="387"/>
      <c r="D183" s="387"/>
      <c r="E183" s="387"/>
      <c r="F183" s="387"/>
      <c r="G183" s="230"/>
      <c r="H183" s="387"/>
      <c r="I183" s="387"/>
      <c r="J183" s="387"/>
      <c r="K183" s="388"/>
      <c r="L183" s="389" t="s">
        <v>29</v>
      </c>
      <c r="M183" s="390"/>
      <c r="N183" s="387"/>
      <c r="O183" s="230"/>
      <c r="P183" s="230"/>
      <c r="Q183" s="230"/>
      <c r="R183" s="387"/>
      <c r="S183" s="230"/>
      <c r="T183" s="387"/>
      <c r="U183" s="387"/>
      <c r="V183" s="391" t="s">
        <v>25</v>
      </c>
      <c r="W183" s="392" t="s">
        <v>57</v>
      </c>
      <c r="X183" s="393" t="s">
        <v>34</v>
      </c>
      <c r="Y183" s="394"/>
    </row>
    <row r="184" spans="2:25" s="105" customFormat="1" ht="54.75" customHeight="1">
      <c r="B184" s="395" t="s">
        <v>69</v>
      </c>
      <c r="C184" s="396"/>
      <c r="D184" s="397"/>
      <c r="E184" s="398">
        <v>2023</v>
      </c>
      <c r="F184" s="399" t="s">
        <v>62</v>
      </c>
      <c r="G184" s="398"/>
      <c r="H184" s="400"/>
      <c r="I184" s="400">
        <v>63049</v>
      </c>
      <c r="J184" s="400" t="s">
        <v>47</v>
      </c>
      <c r="K184" s="398"/>
      <c r="L184" s="401"/>
      <c r="M184" s="401" t="s">
        <v>63</v>
      </c>
      <c r="N184" s="398">
        <v>1</v>
      </c>
      <c r="O184" s="402"/>
      <c r="P184" s="403">
        <v>2000000</v>
      </c>
      <c r="Q184" s="403">
        <v>3000000</v>
      </c>
      <c r="R184" s="404"/>
      <c r="S184" s="403">
        <v>5000000</v>
      </c>
      <c r="T184" s="403"/>
      <c r="U184" s="405"/>
      <c r="V184" s="405"/>
      <c r="W184" s="405"/>
      <c r="X184" s="406"/>
      <c r="Y184" s="407"/>
    </row>
    <row r="185" spans="1:25" ht="54.75" customHeight="1">
      <c r="A185" s="74"/>
      <c r="B185" s="395" t="s">
        <v>195</v>
      </c>
      <c r="C185" s="101"/>
      <c r="D185" s="408" t="s">
        <v>187</v>
      </c>
      <c r="E185" s="97">
        <v>2023</v>
      </c>
      <c r="F185" s="97" t="s">
        <v>188</v>
      </c>
      <c r="G185" s="97" t="s">
        <v>49</v>
      </c>
      <c r="H185" s="97" t="s">
        <v>49</v>
      </c>
      <c r="I185" s="97" t="s">
        <v>189</v>
      </c>
      <c r="J185" s="97" t="s">
        <v>190</v>
      </c>
      <c r="K185" s="102" t="s">
        <v>53</v>
      </c>
      <c r="L185" s="102" t="s">
        <v>194</v>
      </c>
      <c r="M185" s="103" t="s">
        <v>191</v>
      </c>
      <c r="N185" s="97">
        <v>1</v>
      </c>
      <c r="O185" s="403">
        <v>91746525.3932712</v>
      </c>
      <c r="P185" s="403">
        <v>186519462.636111</v>
      </c>
      <c r="Q185" s="403">
        <v>126971372.629461</v>
      </c>
      <c r="R185" s="403">
        <v>9329632.19115642</v>
      </c>
      <c r="S185" s="403">
        <f>O185+P185+Q185+R185</f>
        <v>414566992.8499996</v>
      </c>
      <c r="T185" s="95"/>
      <c r="U185" s="95"/>
      <c r="V185" s="95"/>
      <c r="W185" s="95"/>
      <c r="X185" s="93"/>
      <c r="Y185" s="93"/>
    </row>
    <row r="186" spans="1:25" ht="54.75" customHeight="1">
      <c r="A186" s="74"/>
      <c r="B186" s="395" t="s">
        <v>196</v>
      </c>
      <c r="C186" s="101"/>
      <c r="D186" s="408" t="s">
        <v>187</v>
      </c>
      <c r="E186" s="97">
        <v>2023</v>
      </c>
      <c r="F186" s="97" t="s">
        <v>188</v>
      </c>
      <c r="G186" s="97" t="s">
        <v>49</v>
      </c>
      <c r="H186" s="97" t="s">
        <v>49</v>
      </c>
      <c r="I186" s="97" t="s">
        <v>189</v>
      </c>
      <c r="J186" s="97" t="s">
        <v>190</v>
      </c>
      <c r="K186" s="102" t="s">
        <v>53</v>
      </c>
      <c r="L186" s="102" t="s">
        <v>194</v>
      </c>
      <c r="M186" s="103" t="s">
        <v>192</v>
      </c>
      <c r="N186" s="97">
        <v>1</v>
      </c>
      <c r="O186" s="403">
        <v>43219347.5645417</v>
      </c>
      <c r="P186" s="403">
        <v>87864357.2458696</v>
      </c>
      <c r="Q186" s="403">
        <v>59812836.0817695</v>
      </c>
      <c r="R186" s="403">
        <v>4394941.54781909</v>
      </c>
      <c r="S186" s="403">
        <f>O186+P186+Q186+R186</f>
        <v>195291482.43999988</v>
      </c>
      <c r="T186" s="95"/>
      <c r="U186" s="95"/>
      <c r="V186" s="95"/>
      <c r="W186" s="95"/>
      <c r="X186" s="93"/>
      <c r="Y186" s="93"/>
    </row>
    <row r="187" spans="1:25" ht="54.75" customHeight="1">
      <c r="A187" s="74"/>
      <c r="B187" s="103" t="s">
        <v>197</v>
      </c>
      <c r="C187" s="95"/>
      <c r="D187" s="409" t="s">
        <v>187</v>
      </c>
      <c r="E187" s="400">
        <v>2023</v>
      </c>
      <c r="F187" s="398" t="s">
        <v>188</v>
      </c>
      <c r="G187" s="400" t="s">
        <v>49</v>
      </c>
      <c r="H187" s="400" t="s">
        <v>49</v>
      </c>
      <c r="I187" s="398" t="s">
        <v>189</v>
      </c>
      <c r="J187" s="400" t="s">
        <v>190</v>
      </c>
      <c r="K187" s="410" t="s">
        <v>53</v>
      </c>
      <c r="L187" s="410" t="s">
        <v>194</v>
      </c>
      <c r="M187" s="395" t="s">
        <v>193</v>
      </c>
      <c r="N187" s="400">
        <v>1</v>
      </c>
      <c r="O187" s="403">
        <v>21076490.5050904</v>
      </c>
      <c r="P187" s="403">
        <v>42848224.1307078</v>
      </c>
      <c r="Q187" s="403">
        <v>29168526.199461</v>
      </c>
      <c r="R187" s="403">
        <v>2143251.78474079</v>
      </c>
      <c r="S187" s="403">
        <f>O187+P187+Q187+R187</f>
        <v>95236492.61999999</v>
      </c>
      <c r="T187" s="400"/>
      <c r="U187" s="400"/>
      <c r="V187" s="400"/>
      <c r="W187" s="400"/>
      <c r="X187" s="411"/>
      <c r="Y187" s="411"/>
    </row>
    <row r="188" spans="1:25" ht="54.75" customHeight="1">
      <c r="A188" s="74"/>
      <c r="B188" s="412" t="s">
        <v>200</v>
      </c>
      <c r="C188" s="410"/>
      <c r="D188" s="410" t="s">
        <v>199</v>
      </c>
      <c r="E188" s="410">
        <v>2023</v>
      </c>
      <c r="F188" s="410" t="s">
        <v>198</v>
      </c>
      <c r="G188" s="410" t="s">
        <v>46</v>
      </c>
      <c r="H188" s="410" t="s">
        <v>46</v>
      </c>
      <c r="I188" s="410">
        <v>65133</v>
      </c>
      <c r="J188" s="410" t="s">
        <v>201</v>
      </c>
      <c r="K188" s="410" t="s">
        <v>53</v>
      </c>
      <c r="L188" s="410" t="s">
        <v>202</v>
      </c>
      <c r="M188" s="412" t="s">
        <v>203</v>
      </c>
      <c r="N188" s="410">
        <v>1</v>
      </c>
      <c r="O188" s="403">
        <v>500000</v>
      </c>
      <c r="P188" s="403"/>
      <c r="Q188" s="403"/>
      <c r="R188" s="403"/>
      <c r="S188" s="403">
        <v>500000</v>
      </c>
      <c r="T188" s="400"/>
      <c r="U188" s="400"/>
      <c r="V188" s="400"/>
      <c r="W188" s="400"/>
      <c r="X188" s="411"/>
      <c r="Y188" s="411"/>
    </row>
    <row r="189" spans="2:25" s="69" customFormat="1" ht="54.75" customHeight="1">
      <c r="B189" s="412" t="s">
        <v>208</v>
      </c>
      <c r="C189" s="410"/>
      <c r="D189" s="410" t="s">
        <v>204</v>
      </c>
      <c r="E189" s="410"/>
      <c r="F189" s="410" t="s">
        <v>205</v>
      </c>
      <c r="G189" s="410"/>
      <c r="H189" s="410"/>
      <c r="I189" s="410" t="s">
        <v>206</v>
      </c>
      <c r="J189" s="410"/>
      <c r="K189" s="410"/>
      <c r="L189" s="410"/>
      <c r="M189" s="412" t="s">
        <v>207</v>
      </c>
      <c r="N189" s="410">
        <v>1</v>
      </c>
      <c r="O189" s="403"/>
      <c r="P189" s="403">
        <v>18839230.26</v>
      </c>
      <c r="Q189" s="403">
        <v>18839230.26</v>
      </c>
      <c r="R189" s="403">
        <v>37678460.51</v>
      </c>
      <c r="S189" s="403">
        <v>75356921.02</v>
      </c>
      <c r="T189" s="413"/>
      <c r="U189" s="149"/>
      <c r="V189" s="149"/>
      <c r="W189" s="149"/>
      <c r="X189" s="414"/>
      <c r="Y189" s="414"/>
    </row>
    <row r="190" spans="1:25" ht="54.75" customHeight="1">
      <c r="A190" s="74"/>
      <c r="B190" s="415" t="s">
        <v>215</v>
      </c>
      <c r="C190" s="102"/>
      <c r="D190" s="102" t="s">
        <v>222</v>
      </c>
      <c r="E190" s="102">
        <v>2023</v>
      </c>
      <c r="F190" s="102" t="s">
        <v>226</v>
      </c>
      <c r="G190" s="102" t="s">
        <v>223</v>
      </c>
      <c r="H190" s="102"/>
      <c r="I190" s="102"/>
      <c r="J190" s="102"/>
      <c r="K190" s="102"/>
      <c r="L190" s="102" t="s">
        <v>224</v>
      </c>
      <c r="M190" s="415" t="s">
        <v>225</v>
      </c>
      <c r="N190" s="102">
        <v>1</v>
      </c>
      <c r="O190" s="416">
        <v>11593052.88</v>
      </c>
      <c r="P190" s="416"/>
      <c r="Q190" s="416"/>
      <c r="R190" s="416"/>
      <c r="S190" s="416">
        <v>11593052.88</v>
      </c>
      <c r="T190" s="149"/>
      <c r="U190" s="149"/>
      <c r="V190" s="149"/>
      <c r="W190" s="149"/>
      <c r="X190" s="414"/>
      <c r="Y190" s="414"/>
    </row>
    <row r="191" spans="2:19" s="78" customFormat="1" ht="12.75">
      <c r="B191" s="119"/>
      <c r="D191" s="417"/>
      <c r="F191" s="117"/>
      <c r="I191" s="117"/>
      <c r="J191" s="117"/>
      <c r="K191" s="118"/>
      <c r="L191" s="117"/>
      <c r="M191" s="119"/>
      <c r="O191" s="356"/>
      <c r="P191" s="356"/>
      <c r="Q191" s="356"/>
      <c r="R191" s="356"/>
      <c r="S191" s="356"/>
    </row>
    <row r="192" spans="1:25" ht="12.75">
      <c r="A192" s="74"/>
      <c r="B192" s="119"/>
      <c r="C192" s="78"/>
      <c r="D192" s="417"/>
      <c r="E192" s="78"/>
      <c r="F192" s="117"/>
      <c r="G192" s="78"/>
      <c r="H192" s="78"/>
      <c r="I192" s="117"/>
      <c r="J192" s="117"/>
      <c r="K192" s="118"/>
      <c r="L192" s="117"/>
      <c r="M192" s="119"/>
      <c r="N192" s="78"/>
      <c r="O192" s="356"/>
      <c r="P192" s="356"/>
      <c r="Q192" s="356"/>
      <c r="R192" s="356"/>
      <c r="S192" s="356"/>
      <c r="T192" s="78"/>
      <c r="U192" s="78"/>
      <c r="V192" s="78"/>
      <c r="W192" s="78"/>
      <c r="X192" s="78"/>
      <c r="Y192" s="78"/>
    </row>
    <row r="193" spans="1:24" s="289" customFormat="1" ht="13.5" thickBot="1">
      <c r="A193" s="285"/>
      <c r="B193" s="286"/>
      <c r="C193" s="285"/>
      <c r="D193" s="200"/>
      <c r="E193" s="200"/>
      <c r="F193" s="200"/>
      <c r="G193" s="200"/>
      <c r="H193" s="200"/>
      <c r="I193" s="200"/>
      <c r="J193" s="200"/>
      <c r="K193" s="287"/>
      <c r="L193" s="473"/>
      <c r="M193" s="200"/>
      <c r="N193" s="288"/>
      <c r="O193" s="288"/>
      <c r="P193" s="288"/>
      <c r="Q193" s="285"/>
      <c r="R193" s="285"/>
      <c r="S193" s="285"/>
      <c r="T193" s="285"/>
      <c r="U193" s="285"/>
      <c r="V193" s="285"/>
      <c r="W193" s="200"/>
      <c r="X193" s="200"/>
    </row>
    <row r="194" spans="3:25" ht="13.5" thickBot="1">
      <c r="C194" s="173"/>
      <c r="D194" s="78"/>
      <c r="E194" s="173"/>
      <c r="F194" s="78"/>
      <c r="G194" s="78"/>
      <c r="H194" s="78"/>
      <c r="I194" s="78"/>
      <c r="J194" s="78"/>
      <c r="K194" s="78"/>
      <c r="L194" s="78"/>
      <c r="M194" s="78"/>
      <c r="N194" s="78"/>
      <c r="O194" s="418" t="s">
        <v>3</v>
      </c>
      <c r="P194" s="419"/>
      <c r="Q194" s="419"/>
      <c r="R194" s="419"/>
      <c r="S194" s="419"/>
      <c r="T194" s="419"/>
      <c r="U194" s="419"/>
      <c r="V194" s="419"/>
      <c r="W194" s="420"/>
      <c r="X194" s="175" t="s">
        <v>45</v>
      </c>
      <c r="Y194" s="175"/>
    </row>
    <row r="195" spans="2:25" ht="13.5" thickBot="1">
      <c r="B195" s="421" t="s">
        <v>209</v>
      </c>
      <c r="C195" s="78"/>
      <c r="D195" s="78"/>
      <c r="E195" s="78"/>
      <c r="F195" s="78"/>
      <c r="G195" s="78"/>
      <c r="H195" s="78"/>
      <c r="I195" s="78"/>
      <c r="J195" s="78"/>
      <c r="K195" s="78"/>
      <c r="L195" s="78"/>
      <c r="M195" s="78"/>
      <c r="N195" s="78"/>
      <c r="O195" s="422"/>
      <c r="P195" s="423"/>
      <c r="Q195" s="423"/>
      <c r="R195" s="424"/>
      <c r="S195" s="424"/>
      <c r="T195" s="424"/>
      <c r="U195" s="424"/>
      <c r="V195" s="424"/>
      <c r="W195" s="425"/>
      <c r="X195" s="175"/>
      <c r="Y195" s="175"/>
    </row>
    <row r="196" spans="2:25" ht="13.5" thickBot="1">
      <c r="B196" s="260" t="s">
        <v>86</v>
      </c>
      <c r="C196" s="426" t="s">
        <v>52</v>
      </c>
      <c r="D196" s="426" t="s">
        <v>6</v>
      </c>
      <c r="E196" s="426" t="s">
        <v>7</v>
      </c>
      <c r="F196" s="426" t="s">
        <v>8</v>
      </c>
      <c r="G196" s="427" t="s">
        <v>9</v>
      </c>
      <c r="H196" s="428" t="s">
        <v>10</v>
      </c>
      <c r="I196" s="426" t="s">
        <v>11</v>
      </c>
      <c r="J196" s="254" t="s">
        <v>12</v>
      </c>
      <c r="K196" s="263" t="s">
        <v>13</v>
      </c>
      <c r="L196" s="429" t="s">
        <v>14</v>
      </c>
      <c r="M196" s="430" t="s">
        <v>15</v>
      </c>
      <c r="N196" s="253" t="s">
        <v>16</v>
      </c>
      <c r="O196" s="426" t="s">
        <v>17</v>
      </c>
      <c r="P196" s="426" t="s">
        <v>18</v>
      </c>
      <c r="Q196" s="254" t="s">
        <v>19</v>
      </c>
      <c r="R196" s="223" t="s">
        <v>20</v>
      </c>
      <c r="S196" s="175" t="s">
        <v>21</v>
      </c>
      <c r="T196" s="175" t="s">
        <v>22</v>
      </c>
      <c r="U196" s="175" t="s">
        <v>23</v>
      </c>
      <c r="V196" s="175" t="s">
        <v>24</v>
      </c>
      <c r="W196" s="175"/>
      <c r="X196" s="175"/>
      <c r="Y196" s="175"/>
    </row>
    <row r="197" spans="2:25" ht="13.5" thickBot="1">
      <c r="B197" s="265"/>
      <c r="C197" s="175"/>
      <c r="D197" s="175"/>
      <c r="E197" s="175"/>
      <c r="F197" s="175"/>
      <c r="G197" s="179"/>
      <c r="H197" s="180"/>
      <c r="I197" s="180"/>
      <c r="J197" s="431"/>
      <c r="K197" s="263"/>
      <c r="L197" s="429"/>
      <c r="M197" s="432"/>
      <c r="N197" s="258"/>
      <c r="O197" s="175"/>
      <c r="P197" s="175"/>
      <c r="Q197" s="259"/>
      <c r="R197" s="223"/>
      <c r="S197" s="175"/>
      <c r="T197" s="175"/>
      <c r="U197" s="175"/>
      <c r="V197" s="178" t="s">
        <v>25</v>
      </c>
      <c r="W197" s="270" t="s">
        <v>26</v>
      </c>
      <c r="X197" s="175"/>
      <c r="Y197" s="175"/>
    </row>
    <row r="198" spans="2:25" ht="13.5" thickBot="1">
      <c r="B198" s="268"/>
      <c r="C198" s="387"/>
      <c r="D198" s="387"/>
      <c r="E198" s="387"/>
      <c r="F198" s="387"/>
      <c r="G198" s="433" t="s">
        <v>27</v>
      </c>
      <c r="H198" s="433" t="s">
        <v>27</v>
      </c>
      <c r="I198" s="387"/>
      <c r="J198" s="267"/>
      <c r="K198" s="434" t="s">
        <v>28</v>
      </c>
      <c r="L198" s="435" t="s">
        <v>29</v>
      </c>
      <c r="M198" s="436"/>
      <c r="N198" s="437" t="s">
        <v>30</v>
      </c>
      <c r="O198" s="387"/>
      <c r="P198" s="387"/>
      <c r="Q198" s="267"/>
      <c r="R198" s="438"/>
      <c r="S198" s="180"/>
      <c r="T198" s="272" t="s">
        <v>31</v>
      </c>
      <c r="U198" s="272" t="s">
        <v>32</v>
      </c>
      <c r="V198" s="179"/>
      <c r="W198" s="270" t="s">
        <v>33</v>
      </c>
      <c r="X198" s="179" t="s">
        <v>34</v>
      </c>
      <c r="Y198" s="179"/>
    </row>
    <row r="199" spans="2:25" s="159" customFormat="1" ht="54.75" customHeight="1">
      <c r="B199" s="439" t="s">
        <v>215</v>
      </c>
      <c r="C199" s="440" t="s">
        <v>210</v>
      </c>
      <c r="D199" s="440" t="s">
        <v>216</v>
      </c>
      <c r="E199" s="441">
        <v>2023</v>
      </c>
      <c r="F199" s="441" t="s">
        <v>211</v>
      </c>
      <c r="G199" s="440" t="s">
        <v>46</v>
      </c>
      <c r="H199" s="440" t="s">
        <v>49</v>
      </c>
      <c r="I199" s="441"/>
      <c r="J199" s="440" t="s">
        <v>212</v>
      </c>
      <c r="K199" s="150"/>
      <c r="L199" s="150"/>
      <c r="M199" s="439" t="s">
        <v>213</v>
      </c>
      <c r="N199" s="441">
        <v>1</v>
      </c>
      <c r="O199" s="442">
        <v>56668.74</v>
      </c>
      <c r="P199" s="442">
        <v>25000000</v>
      </c>
      <c r="Q199" s="442">
        <v>50000000</v>
      </c>
      <c r="R199" s="416"/>
      <c r="S199" s="416" t="s">
        <v>214</v>
      </c>
      <c r="T199" s="155"/>
      <c r="U199" s="147"/>
      <c r="V199" s="155"/>
      <c r="W199" s="155"/>
      <c r="X199" s="158"/>
      <c r="Y199" s="158"/>
    </row>
    <row r="200" spans="2:25" s="105" customFormat="1" ht="12.75">
      <c r="B200" s="119"/>
      <c r="C200" s="117"/>
      <c r="D200" s="78"/>
      <c r="E200" s="287"/>
      <c r="F200" s="287"/>
      <c r="G200" s="287"/>
      <c r="H200" s="287"/>
      <c r="I200" s="443"/>
      <c r="J200" s="287"/>
      <c r="K200" s="443"/>
      <c r="L200" s="444"/>
      <c r="M200" s="115"/>
      <c r="N200" s="287"/>
      <c r="O200" s="445"/>
      <c r="P200" s="445"/>
      <c r="Q200" s="445"/>
      <c r="R200" s="446"/>
      <c r="S200" s="445"/>
      <c r="T200" s="447"/>
      <c r="U200" s="448"/>
      <c r="V200" s="285"/>
      <c r="W200" s="285"/>
      <c r="X200" s="200"/>
      <c r="Y200" s="200"/>
    </row>
    <row r="201" spans="2:25" s="105" customFormat="1" ht="12.75">
      <c r="B201" s="119"/>
      <c r="C201" s="117"/>
      <c r="D201" s="78"/>
      <c r="E201" s="287"/>
      <c r="F201" s="287"/>
      <c r="G201" s="287"/>
      <c r="H201" s="287"/>
      <c r="I201" s="443"/>
      <c r="J201" s="287"/>
      <c r="K201" s="443"/>
      <c r="L201" s="444"/>
      <c r="M201" s="115"/>
      <c r="N201" s="287"/>
      <c r="O201" s="445"/>
      <c r="P201" s="445"/>
      <c r="Q201" s="445"/>
      <c r="R201" s="446"/>
      <c r="S201" s="445"/>
      <c r="T201" s="447"/>
      <c r="U201" s="448"/>
      <c r="V201" s="285"/>
      <c r="W201" s="285"/>
      <c r="X201" s="200"/>
      <c r="Y201" s="200"/>
    </row>
    <row r="202" spans="9:11" ht="13.5" thickBot="1">
      <c r="I202" s="78"/>
      <c r="J202" s="443"/>
      <c r="K202" s="78"/>
    </row>
    <row r="203" spans="2:25" ht="13.5" thickBot="1">
      <c r="B203" s="381" t="s">
        <v>186</v>
      </c>
      <c r="C203" s="78"/>
      <c r="D203" s="78"/>
      <c r="E203" s="78"/>
      <c r="F203" s="78"/>
      <c r="G203" s="78"/>
      <c r="H203" s="78"/>
      <c r="I203" s="78"/>
      <c r="J203" s="78"/>
      <c r="K203" s="78"/>
      <c r="L203" s="78"/>
      <c r="M203" s="78"/>
      <c r="N203" s="78"/>
      <c r="O203" s="70" t="s">
        <v>3</v>
      </c>
      <c r="P203" s="71"/>
      <c r="Q203" s="71"/>
      <c r="R203" s="71"/>
      <c r="S203" s="71"/>
      <c r="T203" s="71"/>
      <c r="U203" s="449"/>
      <c r="V203" s="449"/>
      <c r="W203" s="450"/>
      <c r="X203" s="451" t="s">
        <v>67</v>
      </c>
      <c r="Y203" s="380"/>
    </row>
    <row r="204" spans="2:25" ht="27" thickBot="1">
      <c r="B204" s="452" t="s">
        <v>86</v>
      </c>
      <c r="C204" s="453" t="s">
        <v>5</v>
      </c>
      <c r="D204" s="261" t="s">
        <v>6</v>
      </c>
      <c r="E204" s="254" t="s">
        <v>7</v>
      </c>
      <c r="F204" s="253" t="s">
        <v>8</v>
      </c>
      <c r="G204" s="261" t="s">
        <v>9</v>
      </c>
      <c r="H204" s="426" t="s">
        <v>10</v>
      </c>
      <c r="I204" s="426" t="s">
        <v>11</v>
      </c>
      <c r="J204" s="426" t="s">
        <v>12</v>
      </c>
      <c r="K204" s="454" t="s">
        <v>13</v>
      </c>
      <c r="L204" s="455" t="s">
        <v>14</v>
      </c>
      <c r="M204" s="253" t="s">
        <v>15</v>
      </c>
      <c r="N204" s="456" t="s">
        <v>16</v>
      </c>
      <c r="O204" s="224" t="s">
        <v>17</v>
      </c>
      <c r="P204" s="224" t="s">
        <v>18</v>
      </c>
      <c r="Q204" s="453" t="s">
        <v>19</v>
      </c>
      <c r="R204" s="426" t="s">
        <v>20</v>
      </c>
      <c r="S204" s="261" t="s">
        <v>21</v>
      </c>
      <c r="T204" s="254" t="s">
        <v>56</v>
      </c>
      <c r="U204" s="430" t="s">
        <v>68</v>
      </c>
      <c r="V204" s="457" t="s">
        <v>24</v>
      </c>
      <c r="W204" s="458"/>
      <c r="X204" s="459"/>
      <c r="Y204" s="460"/>
    </row>
    <row r="205" spans="2:25" ht="27" thickBot="1">
      <c r="B205" s="461"/>
      <c r="C205" s="266"/>
      <c r="D205" s="387"/>
      <c r="E205" s="267"/>
      <c r="F205" s="266"/>
      <c r="G205" s="230"/>
      <c r="H205" s="387"/>
      <c r="I205" s="387"/>
      <c r="J205" s="387"/>
      <c r="K205" s="392" t="s">
        <v>28</v>
      </c>
      <c r="L205" s="389" t="s">
        <v>29</v>
      </c>
      <c r="M205" s="266"/>
      <c r="N205" s="433" t="s">
        <v>30</v>
      </c>
      <c r="O205" s="232"/>
      <c r="P205" s="232"/>
      <c r="Q205" s="229"/>
      <c r="R205" s="387"/>
      <c r="S205" s="230"/>
      <c r="T205" s="267"/>
      <c r="U205" s="436"/>
      <c r="V205" s="462" t="s">
        <v>25</v>
      </c>
      <c r="W205" s="463" t="s">
        <v>57</v>
      </c>
      <c r="X205" s="383" t="s">
        <v>34</v>
      </c>
      <c r="Y205" s="384"/>
    </row>
    <row r="206" spans="2:25" s="105" customFormat="1" ht="54.75" customHeight="1">
      <c r="B206" s="464" t="s">
        <v>185</v>
      </c>
      <c r="C206" s="465"/>
      <c r="D206" s="466"/>
      <c r="E206" s="467">
        <v>2023</v>
      </c>
      <c r="F206" s="467" t="s">
        <v>181</v>
      </c>
      <c r="G206" s="249" t="s">
        <v>35</v>
      </c>
      <c r="H206" s="249" t="s">
        <v>49</v>
      </c>
      <c r="I206" s="468" t="s">
        <v>182</v>
      </c>
      <c r="J206" s="468" t="s">
        <v>183</v>
      </c>
      <c r="K206" s="467">
        <v>3</v>
      </c>
      <c r="L206" s="467" t="s">
        <v>93</v>
      </c>
      <c r="M206" s="469" t="s">
        <v>184</v>
      </c>
      <c r="N206" s="467" t="s">
        <v>95</v>
      </c>
      <c r="O206" s="442">
        <f>10*S206/100</f>
        <v>33630819.871229656</v>
      </c>
      <c r="P206" s="442">
        <f>30*S206/100</f>
        <v>100892459.61368899</v>
      </c>
      <c r="Q206" s="442">
        <f>30*S206/100</f>
        <v>100892459.61368899</v>
      </c>
      <c r="R206" s="442">
        <f>S206-O206-P206-Q206</f>
        <v>100892459.61368896</v>
      </c>
      <c r="S206" s="442">
        <v>336308198.7122966</v>
      </c>
      <c r="T206" s="466"/>
      <c r="U206" s="249"/>
      <c r="V206" s="466"/>
      <c r="W206" s="466"/>
      <c r="X206" s="93"/>
      <c r="Y206" s="93"/>
    </row>
    <row r="207" spans="2:25" s="470" customFormat="1" ht="54.75" customHeight="1">
      <c r="B207" s="464" t="s">
        <v>221</v>
      </c>
      <c r="C207" s="101"/>
      <c r="D207" s="95" t="s">
        <v>217</v>
      </c>
      <c r="E207" s="97">
        <v>2024</v>
      </c>
      <c r="F207" s="97" t="s">
        <v>97</v>
      </c>
      <c r="G207" s="95" t="s">
        <v>46</v>
      </c>
      <c r="H207" s="95" t="s">
        <v>49</v>
      </c>
      <c r="I207" s="97"/>
      <c r="J207" s="95" t="s">
        <v>218</v>
      </c>
      <c r="K207" s="97">
        <v>3</v>
      </c>
      <c r="L207" s="97" t="s">
        <v>219</v>
      </c>
      <c r="M207" s="103" t="s">
        <v>220</v>
      </c>
      <c r="N207" s="471"/>
      <c r="O207" s="472">
        <v>0</v>
      </c>
      <c r="P207" s="472">
        <v>15000000</v>
      </c>
      <c r="Q207" s="472">
        <v>82500000</v>
      </c>
      <c r="R207" s="472">
        <v>82500000</v>
      </c>
      <c r="S207" s="472">
        <f>P207+Q207+R207</f>
        <v>180000000</v>
      </c>
      <c r="T207" s="471"/>
      <c r="U207" s="95"/>
      <c r="V207" s="471"/>
      <c r="W207" s="471"/>
      <c r="X207" s="93"/>
      <c r="Y207" s="93"/>
    </row>
    <row r="208" ht="12.75"/>
    <row r="209" ht="12.75"/>
  </sheetData>
  <sheetProtection selectLockedCells="1" selectUnlockedCells="1"/>
  <mergeCells count="427">
    <mergeCell ref="B1:G1"/>
    <mergeCell ref="O14:W15"/>
    <mergeCell ref="O5:W6"/>
    <mergeCell ref="X158:Y158"/>
    <mergeCell ref="X159:Y159"/>
    <mergeCell ref="X46:Y46"/>
    <mergeCell ref="X50:Y50"/>
    <mergeCell ref="X53:Y53"/>
    <mergeCell ref="Z164:Z165"/>
    <mergeCell ref="Y166:Y167"/>
    <mergeCell ref="Z166:Z167"/>
    <mergeCell ref="Z168:Z169"/>
    <mergeCell ref="Y168:Y169"/>
    <mergeCell ref="AA164:AA165"/>
    <mergeCell ref="AA168:AA169"/>
    <mergeCell ref="U164:U165"/>
    <mergeCell ref="M164:M167"/>
    <mergeCell ref="W166:W167"/>
    <mergeCell ref="W168:W169"/>
    <mergeCell ref="V168:V169"/>
    <mergeCell ref="U168:U169"/>
    <mergeCell ref="V164:V165"/>
    <mergeCell ref="M168:M169"/>
    <mergeCell ref="W164:W165"/>
    <mergeCell ref="X58:Y58"/>
    <mergeCell ref="X61:Y61"/>
    <mergeCell ref="X65:Y65"/>
    <mergeCell ref="X103:Y103"/>
    <mergeCell ref="X94:Y94"/>
    <mergeCell ref="X95:Y95"/>
    <mergeCell ref="X96:Y96"/>
    <mergeCell ref="X97:Y97"/>
    <mergeCell ref="Y164:Y165"/>
    <mergeCell ref="C164:C167"/>
    <mergeCell ref="D164:D167"/>
    <mergeCell ref="D168:D169"/>
    <mergeCell ref="B164:B167"/>
    <mergeCell ref="B168:B169"/>
    <mergeCell ref="L164:L167"/>
    <mergeCell ref="C168:C169"/>
    <mergeCell ref="E168:F169"/>
    <mergeCell ref="G168:G169"/>
    <mergeCell ref="H168:I169"/>
    <mergeCell ref="L168:L169"/>
    <mergeCell ref="S168:T169"/>
    <mergeCell ref="X168:X169"/>
    <mergeCell ref="O168:P169"/>
    <mergeCell ref="Q168:R169"/>
    <mergeCell ref="N168:N169"/>
    <mergeCell ref="X166:X167"/>
    <mergeCell ref="AA166:AA167"/>
    <mergeCell ref="Q166:R167"/>
    <mergeCell ref="V166:V167"/>
    <mergeCell ref="S166:T167"/>
    <mergeCell ref="N164:N167"/>
    <mergeCell ref="O164:P167"/>
    <mergeCell ref="U166:U167"/>
    <mergeCell ref="S164:T165"/>
    <mergeCell ref="X164:X165"/>
    <mergeCell ref="E166:F167"/>
    <mergeCell ref="G166:G167"/>
    <mergeCell ref="Q164:R165"/>
    <mergeCell ref="X176:Y176"/>
    <mergeCell ref="X177:Y177"/>
    <mergeCell ref="E164:F165"/>
    <mergeCell ref="R174:R176"/>
    <mergeCell ref="S174:S176"/>
    <mergeCell ref="T174:T175"/>
    <mergeCell ref="U174:U175"/>
    <mergeCell ref="V175:V176"/>
    <mergeCell ref="L174:L175"/>
    <mergeCell ref="M174:M176"/>
    <mergeCell ref="N174:N175"/>
    <mergeCell ref="O174:O176"/>
    <mergeCell ref="P174:P176"/>
    <mergeCell ref="Q174:Q176"/>
    <mergeCell ref="X172:Y175"/>
    <mergeCell ref="B174:B176"/>
    <mergeCell ref="C174:C176"/>
    <mergeCell ref="D174:D176"/>
    <mergeCell ref="E174:E176"/>
    <mergeCell ref="F174:F176"/>
    <mergeCell ref="G174:G175"/>
    <mergeCell ref="H174:H175"/>
    <mergeCell ref="I174:I176"/>
    <mergeCell ref="J174:J176"/>
    <mergeCell ref="X104:Y104"/>
    <mergeCell ref="X98:Y98"/>
    <mergeCell ref="X99:Y99"/>
    <mergeCell ref="X100:Y100"/>
    <mergeCell ref="X101:Y101"/>
    <mergeCell ref="X102:Y102"/>
    <mergeCell ref="X87:Y87"/>
    <mergeCell ref="X88:Y88"/>
    <mergeCell ref="X90:Y90"/>
    <mergeCell ref="X91:Y91"/>
    <mergeCell ref="X92:Y92"/>
    <mergeCell ref="X93:Y93"/>
    <mergeCell ref="X69:Y69"/>
    <mergeCell ref="X74:Y74"/>
    <mergeCell ref="X80:Y80"/>
    <mergeCell ref="X83:Y83"/>
    <mergeCell ref="X84:Y84"/>
    <mergeCell ref="X86:Y86"/>
    <mergeCell ref="X60:Y60"/>
    <mergeCell ref="X62:Y62"/>
    <mergeCell ref="X63:Y63"/>
    <mergeCell ref="X64:Y64"/>
    <mergeCell ref="X66:Y66"/>
    <mergeCell ref="X67:Y67"/>
    <mergeCell ref="X52:Y52"/>
    <mergeCell ref="X54:Y54"/>
    <mergeCell ref="X55:Y55"/>
    <mergeCell ref="X56:Y56"/>
    <mergeCell ref="X57:Y57"/>
    <mergeCell ref="X59:Y59"/>
    <mergeCell ref="X44:Y44"/>
    <mergeCell ref="X45:Y45"/>
    <mergeCell ref="X47:Y47"/>
    <mergeCell ref="X48:Y48"/>
    <mergeCell ref="X49:Y49"/>
    <mergeCell ref="X51:Y51"/>
    <mergeCell ref="X11:Y11"/>
    <mergeCell ref="X190:Y190"/>
    <mergeCell ref="X207:Y207"/>
    <mergeCell ref="M33:M35"/>
    <mergeCell ref="N33:N34"/>
    <mergeCell ref="X115:Y118"/>
    <mergeCell ref="X148:Y148"/>
    <mergeCell ref="U33:U34"/>
    <mergeCell ref="V33:W33"/>
    <mergeCell ref="X120:Y120"/>
    <mergeCell ref="X121:Y121"/>
    <mergeCell ref="X122:Y122"/>
    <mergeCell ref="X145:Y145"/>
    <mergeCell ref="X146:Y146"/>
    <mergeCell ref="X35:Y35"/>
    <mergeCell ref="X36:Y36"/>
    <mergeCell ref="X133:Y133"/>
    <mergeCell ref="X134:Y134"/>
    <mergeCell ref="X42:Y42"/>
    <mergeCell ref="X43:Y43"/>
    <mergeCell ref="X149:Y149"/>
    <mergeCell ref="X147:Y147"/>
    <mergeCell ref="X129:Y129"/>
    <mergeCell ref="X130:Y130"/>
    <mergeCell ref="X137:Y137"/>
    <mergeCell ref="X138:Y138"/>
    <mergeCell ref="X139:Y139"/>
    <mergeCell ref="X140:Y140"/>
    <mergeCell ref="X131:Y131"/>
    <mergeCell ref="X132:Y132"/>
    <mergeCell ref="X150:Y150"/>
    <mergeCell ref="X124:Y124"/>
    <mergeCell ref="X141:Y141"/>
    <mergeCell ref="X142:Y142"/>
    <mergeCell ref="X143:Y143"/>
    <mergeCell ref="X144:Y144"/>
    <mergeCell ref="X125:Y125"/>
    <mergeCell ref="X126:Y126"/>
    <mergeCell ref="X127:Y127"/>
    <mergeCell ref="X128:Y128"/>
    <mergeCell ref="C2:F2"/>
    <mergeCell ref="O22:W23"/>
    <mergeCell ref="X22:Y25"/>
    <mergeCell ref="G33:G34"/>
    <mergeCell ref="O115:W116"/>
    <mergeCell ref="X37:Y37"/>
    <mergeCell ref="X38:Y38"/>
    <mergeCell ref="O31:W32"/>
    <mergeCell ref="X31:Y34"/>
    <mergeCell ref="S33:S35"/>
    <mergeCell ref="X184:Y184"/>
    <mergeCell ref="O33:O35"/>
    <mergeCell ref="P33:P35"/>
    <mergeCell ref="Q33:Q35"/>
    <mergeCell ref="R33:R35"/>
    <mergeCell ref="X123:Y123"/>
    <mergeCell ref="X119:Y119"/>
    <mergeCell ref="Q117:Q119"/>
    <mergeCell ref="V34:V35"/>
    <mergeCell ref="X40:Y40"/>
    <mergeCell ref="B33:B35"/>
    <mergeCell ref="C33:C35"/>
    <mergeCell ref="D33:D35"/>
    <mergeCell ref="E33:E35"/>
    <mergeCell ref="F33:F35"/>
    <mergeCell ref="L33:L34"/>
    <mergeCell ref="I33:I35"/>
    <mergeCell ref="J33:J35"/>
    <mergeCell ref="K33:K34"/>
    <mergeCell ref="H33:H34"/>
    <mergeCell ref="T33:T34"/>
    <mergeCell ref="G164:G165"/>
    <mergeCell ref="X39:Y39"/>
    <mergeCell ref="B182:B183"/>
    <mergeCell ref="C182:C183"/>
    <mergeCell ref="D182:D183"/>
    <mergeCell ref="E182:E183"/>
    <mergeCell ref="F182:F183"/>
    <mergeCell ref="X180:Y182"/>
    <mergeCell ref="X183:Y183"/>
    <mergeCell ref="T182:T183"/>
    <mergeCell ref="O172:W173"/>
    <mergeCell ref="U182:U183"/>
    <mergeCell ref="G182:G183"/>
    <mergeCell ref="H182:H183"/>
    <mergeCell ref="I182:I183"/>
    <mergeCell ref="J182:J183"/>
    <mergeCell ref="K182:K183"/>
    <mergeCell ref="N182:N183"/>
    <mergeCell ref="V174:W174"/>
    <mergeCell ref="P24:P26"/>
    <mergeCell ref="B24:B26"/>
    <mergeCell ref="C24:C26"/>
    <mergeCell ref="D24:D26"/>
    <mergeCell ref="E24:E26"/>
    <mergeCell ref="F24:F26"/>
    <mergeCell ref="G24:G25"/>
    <mergeCell ref="H24:H25"/>
    <mergeCell ref="I24:I26"/>
    <mergeCell ref="O24:O26"/>
    <mergeCell ref="S24:S26"/>
    <mergeCell ref="T24:T25"/>
    <mergeCell ref="U24:U25"/>
    <mergeCell ref="V24:W24"/>
    <mergeCell ref="V25:V26"/>
    <mergeCell ref="K24:K25"/>
    <mergeCell ref="L24:L25"/>
    <mergeCell ref="M24:M26"/>
    <mergeCell ref="N24:N25"/>
    <mergeCell ref="R24:R26"/>
    <mergeCell ref="E117:E119"/>
    <mergeCell ref="F117:F119"/>
    <mergeCell ref="G117:G118"/>
    <mergeCell ref="H117:H118"/>
    <mergeCell ref="X26:Y26"/>
    <mergeCell ref="X27:Y27"/>
    <mergeCell ref="X28:Y28"/>
    <mergeCell ref="X41:Y41"/>
    <mergeCell ref="Q24:Q26"/>
    <mergeCell ref="J24:J26"/>
    <mergeCell ref="R117:R119"/>
    <mergeCell ref="T117:T118"/>
    <mergeCell ref="U117:U118"/>
    <mergeCell ref="N117:N118"/>
    <mergeCell ref="O117:O119"/>
    <mergeCell ref="P117:P119"/>
    <mergeCell ref="B117:B119"/>
    <mergeCell ref="C117:C119"/>
    <mergeCell ref="D117:D119"/>
    <mergeCell ref="V117:W117"/>
    <mergeCell ref="V118:V119"/>
    <mergeCell ref="S117:S119"/>
    <mergeCell ref="I117:I119"/>
    <mergeCell ref="J117:J119"/>
    <mergeCell ref="M117:M119"/>
    <mergeCell ref="K117:K118"/>
    <mergeCell ref="L117:L118"/>
    <mergeCell ref="B7:B9"/>
    <mergeCell ref="C7:C9"/>
    <mergeCell ref="D7:D9"/>
    <mergeCell ref="E7:E9"/>
    <mergeCell ref="F7:F9"/>
    <mergeCell ref="G7:G8"/>
    <mergeCell ref="H7:H8"/>
    <mergeCell ref="I7:I9"/>
    <mergeCell ref="J7:J9"/>
    <mergeCell ref="K7:K8"/>
    <mergeCell ref="L7:L8"/>
    <mergeCell ref="M7:M9"/>
    <mergeCell ref="N7:N8"/>
    <mergeCell ref="O7:O9"/>
    <mergeCell ref="P7:P9"/>
    <mergeCell ref="Q7:Q9"/>
    <mergeCell ref="R7:R9"/>
    <mergeCell ref="S7:S9"/>
    <mergeCell ref="X10:Y10"/>
    <mergeCell ref="X7:Y8"/>
    <mergeCell ref="T7:T8"/>
    <mergeCell ref="U7:U8"/>
    <mergeCell ref="V7:W7"/>
    <mergeCell ref="V8:V9"/>
    <mergeCell ref="X9:Y9"/>
    <mergeCell ref="X135:Y135"/>
    <mergeCell ref="X136:Y136"/>
    <mergeCell ref="B16:B18"/>
    <mergeCell ref="C16:C18"/>
    <mergeCell ref="D16:D18"/>
    <mergeCell ref="E16:E18"/>
    <mergeCell ref="F16:F18"/>
    <mergeCell ref="G16:G17"/>
    <mergeCell ref="H16:H17"/>
    <mergeCell ref="I16:I18"/>
    <mergeCell ref="J16:J18"/>
    <mergeCell ref="K16:K17"/>
    <mergeCell ref="L16:L17"/>
    <mergeCell ref="M16:M18"/>
    <mergeCell ref="N16:N17"/>
    <mergeCell ref="O16:O18"/>
    <mergeCell ref="P16:P18"/>
    <mergeCell ref="Q16:Q18"/>
    <mergeCell ref="R16:R18"/>
    <mergeCell ref="S16:S18"/>
    <mergeCell ref="X19:Y19"/>
    <mergeCell ref="T16:T17"/>
    <mergeCell ref="U16:U17"/>
    <mergeCell ref="V16:W16"/>
    <mergeCell ref="X16:Y17"/>
    <mergeCell ref="V17:V18"/>
    <mergeCell ref="X18:Y18"/>
    <mergeCell ref="B109:B111"/>
    <mergeCell ref="C109:C111"/>
    <mergeCell ref="D109:D111"/>
    <mergeCell ref="E109:E111"/>
    <mergeCell ref="F109:F111"/>
    <mergeCell ref="G109:G110"/>
    <mergeCell ref="H109:H110"/>
    <mergeCell ref="I109:I111"/>
    <mergeCell ref="J109:J111"/>
    <mergeCell ref="K109:K110"/>
    <mergeCell ref="L109:L110"/>
    <mergeCell ref="M109:M111"/>
    <mergeCell ref="X112:Y112"/>
    <mergeCell ref="N109:N110"/>
    <mergeCell ref="O109:O111"/>
    <mergeCell ref="P109:P111"/>
    <mergeCell ref="Q109:Q111"/>
    <mergeCell ref="R109:R111"/>
    <mergeCell ref="S109:S111"/>
    <mergeCell ref="X108:Y110"/>
    <mergeCell ref="T109:T110"/>
    <mergeCell ref="U109:U110"/>
    <mergeCell ref="V109:W109"/>
    <mergeCell ref="V110:V111"/>
    <mergeCell ref="X111:Y111"/>
    <mergeCell ref="O108:W108"/>
    <mergeCell ref="X206:Y206"/>
    <mergeCell ref="X205:Y205"/>
    <mergeCell ref="E204:E205"/>
    <mergeCell ref="F204:F205"/>
    <mergeCell ref="G204:G205"/>
    <mergeCell ref="H204:H205"/>
    <mergeCell ref="I204:I205"/>
    <mergeCell ref="J204:J205"/>
    <mergeCell ref="P204:P205"/>
    <mergeCell ref="Q204:Q205"/>
    <mergeCell ref="O203:W203"/>
    <mergeCell ref="X199:Y199"/>
    <mergeCell ref="X203:Y204"/>
    <mergeCell ref="R204:R205"/>
    <mergeCell ref="S204:S205"/>
    <mergeCell ref="T204:T205"/>
    <mergeCell ref="U204:U205"/>
    <mergeCell ref="V204:W204"/>
    <mergeCell ref="M204:M205"/>
    <mergeCell ref="B204:B205"/>
    <mergeCell ref="C204:C205"/>
    <mergeCell ref="D204:D205"/>
    <mergeCell ref="O194:W195"/>
    <mergeCell ref="T196:T197"/>
    <mergeCell ref="U196:U197"/>
    <mergeCell ref="S196:S198"/>
    <mergeCell ref="O204:O205"/>
    <mergeCell ref="V197:V198"/>
    <mergeCell ref="X198:Y198"/>
    <mergeCell ref="B196:B198"/>
    <mergeCell ref="C196:C198"/>
    <mergeCell ref="D196:D198"/>
    <mergeCell ref="E196:E198"/>
    <mergeCell ref="F196:F198"/>
    <mergeCell ref="X194:Y197"/>
    <mergeCell ref="N196:N197"/>
    <mergeCell ref="O196:O198"/>
    <mergeCell ref="P196:P198"/>
    <mergeCell ref="X189:Y189"/>
    <mergeCell ref="X185:Y185"/>
    <mergeCell ref="X186:Y186"/>
    <mergeCell ref="X187:Y187"/>
    <mergeCell ref="X188:Y188"/>
    <mergeCell ref="V196:W196"/>
    <mergeCell ref="O180:W181"/>
    <mergeCell ref="Q182:Q183"/>
    <mergeCell ref="R182:R183"/>
    <mergeCell ref="V182:W182"/>
    <mergeCell ref="M196:M198"/>
    <mergeCell ref="V155:W155"/>
    <mergeCell ref="V156:V157"/>
    <mergeCell ref="O182:O183"/>
    <mergeCell ref="P182:P183"/>
    <mergeCell ref="S182:S183"/>
    <mergeCell ref="G196:G197"/>
    <mergeCell ref="H196:H197"/>
    <mergeCell ref="I196:I198"/>
    <mergeCell ref="J196:J198"/>
    <mergeCell ref="K155:K156"/>
    <mergeCell ref="K196:K197"/>
    <mergeCell ref="J155:J157"/>
    <mergeCell ref="J168:K169"/>
    <mergeCell ref="H164:I167"/>
    <mergeCell ref="J164:K167"/>
    <mergeCell ref="L196:L197"/>
    <mergeCell ref="M182:M183"/>
    <mergeCell ref="K174:K175"/>
    <mergeCell ref="N155:N156"/>
    <mergeCell ref="R155:R157"/>
    <mergeCell ref="S155:S157"/>
    <mergeCell ref="L155:L156"/>
    <mergeCell ref="Q196:Q198"/>
    <mergeCell ref="R196:R198"/>
    <mergeCell ref="M155:M157"/>
    <mergeCell ref="B155:B157"/>
    <mergeCell ref="C155:C157"/>
    <mergeCell ref="D155:D157"/>
    <mergeCell ref="E155:E157"/>
    <mergeCell ref="T155:T156"/>
    <mergeCell ref="U155:U156"/>
    <mergeCell ref="F155:F157"/>
    <mergeCell ref="G155:G156"/>
    <mergeCell ref="H155:H156"/>
    <mergeCell ref="I155:I157"/>
    <mergeCell ref="X157:Y157"/>
    <mergeCell ref="O154:W154"/>
    <mergeCell ref="X154:Y156"/>
    <mergeCell ref="O155:O157"/>
    <mergeCell ref="P155:P157"/>
    <mergeCell ref="Q155:Q157"/>
  </mergeCells>
  <printOptions/>
  <pageMargins left="0.39375" right="0.4722222222222222" top="0.31527777777777777" bottom="0.7083333333333334" header="0.5118055555555555" footer="0.5118055555555555"/>
  <pageSetup fitToHeight="0" fitToWidth="1" horizontalDpi="300" verticalDpi="300" orientation="landscape" pageOrder="overThenDown" paperSize="9" scale="22" r:id="rId1"/>
  <ignoredErrors>
    <ignoredError sqref="S141" formulaRange="1"/>
  </ignoredErrors>
</worksheet>
</file>

<file path=xl/worksheets/sheet2.xml><?xml version="1.0" encoding="utf-8"?>
<worksheet xmlns="http://schemas.openxmlformats.org/spreadsheetml/2006/main" xmlns:r="http://schemas.openxmlformats.org/officeDocument/2006/relationships">
  <dimension ref="A2:AM70"/>
  <sheetViews>
    <sheetView zoomScalePageLayoutView="0" workbookViewId="0" topLeftCell="A1">
      <selection activeCell="J15" sqref="J15:K15"/>
    </sheetView>
  </sheetViews>
  <sheetFormatPr defaultColWidth="9.140625" defaultRowHeight="12.75"/>
  <cols>
    <col min="2" max="2" width="32.421875" style="0" customWidth="1"/>
    <col min="3" max="3" width="10.57421875" style="0" customWidth="1"/>
    <col min="4" max="4" width="15.28125" style="0" customWidth="1"/>
    <col min="5" max="5" width="12.140625" style="0" customWidth="1"/>
    <col min="6" max="6" width="14.57421875" style="0" customWidth="1"/>
  </cols>
  <sheetData>
    <row r="1" ht="13.5" thickBot="1"/>
    <row r="2" spans="1:2" s="2" customFormat="1" ht="24" thickBot="1">
      <c r="A2" s="1"/>
      <c r="B2" s="19" t="s">
        <v>445</v>
      </c>
    </row>
    <row r="3" spans="1:2" s="2" customFormat="1" ht="12" thickBot="1">
      <c r="A3" s="1"/>
      <c r="B3" s="4"/>
    </row>
    <row r="4" spans="1:14" s="2" customFormat="1" ht="20.25" customHeight="1" thickBot="1">
      <c r="A4" s="1"/>
      <c r="B4" s="5" t="s">
        <v>51</v>
      </c>
      <c r="C4" s="3"/>
      <c r="D4" s="3"/>
      <c r="E4" s="3"/>
      <c r="F4" s="3"/>
      <c r="G4" s="3"/>
      <c r="H4" s="3"/>
      <c r="I4" s="3"/>
      <c r="J4" s="3"/>
      <c r="K4" s="3"/>
      <c r="L4" s="3"/>
      <c r="M4" s="3"/>
      <c r="N4" s="3"/>
    </row>
    <row r="5" spans="2:38" s="6" customFormat="1" ht="15" customHeight="1">
      <c r="B5" s="67" t="s">
        <v>6</v>
      </c>
      <c r="C5" s="63" t="s">
        <v>247</v>
      </c>
      <c r="D5" s="63"/>
      <c r="E5" s="63" t="s">
        <v>248</v>
      </c>
      <c r="F5" s="63"/>
      <c r="G5" s="63" t="s">
        <v>249</v>
      </c>
      <c r="H5" s="63" t="s">
        <v>250</v>
      </c>
      <c r="I5" s="63"/>
      <c r="J5" s="63" t="s">
        <v>251</v>
      </c>
      <c r="K5" s="63"/>
      <c r="L5" s="63" t="s">
        <v>252</v>
      </c>
      <c r="M5" s="63"/>
      <c r="N5" s="63" t="s">
        <v>253</v>
      </c>
      <c r="O5" s="63"/>
      <c r="P5" s="63"/>
      <c r="Q5" s="63" t="s">
        <v>254</v>
      </c>
      <c r="R5" s="63" t="s">
        <v>255</v>
      </c>
      <c r="S5" s="63"/>
      <c r="T5" s="63" t="s">
        <v>256</v>
      </c>
      <c r="U5" s="63"/>
      <c r="V5" s="63" t="s">
        <v>257</v>
      </c>
      <c r="W5" s="63"/>
      <c r="X5" s="63"/>
      <c r="Y5" s="63"/>
      <c r="Z5" s="63" t="s">
        <v>258</v>
      </c>
      <c r="AA5" s="63"/>
      <c r="AB5" s="63" t="s">
        <v>259</v>
      </c>
      <c r="AC5" s="63"/>
      <c r="AD5" s="63" t="s">
        <v>260</v>
      </c>
      <c r="AE5" s="63"/>
      <c r="AF5" s="63" t="s">
        <v>261</v>
      </c>
      <c r="AG5" s="63"/>
      <c r="AH5" s="63" t="s">
        <v>262</v>
      </c>
      <c r="AI5" s="63"/>
      <c r="AJ5" s="63" t="s">
        <v>263</v>
      </c>
      <c r="AK5" s="63" t="s">
        <v>264</v>
      </c>
      <c r="AL5" s="65"/>
    </row>
    <row r="6" spans="2:38" s="6" customFormat="1" ht="13.5">
      <c r="B6" s="68"/>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6"/>
    </row>
    <row r="7" spans="2:38" s="6" customFormat="1" ht="13.5">
      <c r="B7" s="62"/>
      <c r="C7" s="54"/>
      <c r="D7" s="54"/>
      <c r="E7" s="54" t="s">
        <v>241</v>
      </c>
      <c r="F7" s="54"/>
      <c r="G7" s="54" t="s">
        <v>242</v>
      </c>
      <c r="H7" s="54"/>
      <c r="I7" s="54"/>
      <c r="J7" s="54"/>
      <c r="K7" s="54"/>
      <c r="L7" s="54"/>
      <c r="M7" s="54"/>
      <c r="N7" s="54"/>
      <c r="O7" s="54"/>
      <c r="P7" s="54"/>
      <c r="Q7" s="54"/>
      <c r="R7" s="54"/>
      <c r="S7" s="54"/>
      <c r="T7" s="54" t="s">
        <v>243</v>
      </c>
      <c r="U7" s="54"/>
      <c r="V7" s="54" t="s">
        <v>244</v>
      </c>
      <c r="W7" s="54"/>
      <c r="X7" s="54"/>
      <c r="Y7" s="54"/>
      <c r="Z7" s="54" t="s">
        <v>245</v>
      </c>
      <c r="AA7" s="54"/>
      <c r="AB7" s="54" t="s">
        <v>244</v>
      </c>
      <c r="AC7" s="54"/>
      <c r="AD7" s="54" t="s">
        <v>246</v>
      </c>
      <c r="AE7" s="54"/>
      <c r="AF7" s="54" t="s">
        <v>244</v>
      </c>
      <c r="AG7" s="54"/>
      <c r="AH7" s="54" t="s">
        <v>244</v>
      </c>
      <c r="AI7" s="54"/>
      <c r="AJ7" s="54"/>
      <c r="AK7" s="54" t="s">
        <v>244</v>
      </c>
      <c r="AL7" s="55"/>
    </row>
    <row r="8" spans="2:38" s="6" customFormat="1" ht="13.5">
      <c r="B8" s="62"/>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5"/>
    </row>
    <row r="9" spans="2:38" s="7" customFormat="1" ht="29.25" customHeight="1">
      <c r="B9" s="56" t="s">
        <v>232</v>
      </c>
      <c r="C9" s="34" t="s">
        <v>233</v>
      </c>
      <c r="D9" s="34"/>
      <c r="E9" s="34" t="s">
        <v>234</v>
      </c>
      <c r="F9" s="34"/>
      <c r="G9" s="34" t="s">
        <v>235</v>
      </c>
      <c r="H9" s="34">
        <v>2011</v>
      </c>
      <c r="I9" s="34"/>
      <c r="J9" s="58">
        <v>8135195.59</v>
      </c>
      <c r="K9" s="59"/>
      <c r="L9" s="49">
        <v>5894521.6</v>
      </c>
      <c r="M9" s="50"/>
      <c r="N9" s="34"/>
      <c r="O9" s="34"/>
      <c r="P9" s="34"/>
      <c r="Q9" s="53"/>
      <c r="R9" s="34">
        <v>80.309</v>
      </c>
      <c r="S9" s="34"/>
      <c r="T9" s="34" t="s">
        <v>236</v>
      </c>
      <c r="U9" s="34"/>
      <c r="V9" s="34" t="s">
        <v>237</v>
      </c>
      <c r="W9" s="34"/>
      <c r="X9" s="34"/>
      <c r="Y9" s="34"/>
      <c r="Z9" s="34" t="s">
        <v>238</v>
      </c>
      <c r="AA9" s="34"/>
      <c r="AB9" s="34" t="s">
        <v>237</v>
      </c>
      <c r="AC9" s="34"/>
      <c r="AD9" s="34" t="s">
        <v>239</v>
      </c>
      <c r="AE9" s="34"/>
      <c r="AF9" s="34" t="s">
        <v>237</v>
      </c>
      <c r="AG9" s="34"/>
      <c r="AH9" s="34" t="s">
        <v>237</v>
      </c>
      <c r="AI9" s="34"/>
      <c r="AJ9" s="34"/>
      <c r="AK9" s="34" t="s">
        <v>240</v>
      </c>
      <c r="AL9" s="35"/>
    </row>
    <row r="10" spans="2:39" s="8" customFormat="1" ht="48" customHeight="1" thickBot="1">
      <c r="B10" s="57"/>
      <c r="C10" s="36"/>
      <c r="D10" s="36"/>
      <c r="E10" s="36"/>
      <c r="F10" s="36"/>
      <c r="G10" s="36"/>
      <c r="H10" s="36"/>
      <c r="I10" s="36"/>
      <c r="J10" s="60"/>
      <c r="K10" s="61"/>
      <c r="L10" s="51"/>
      <c r="M10" s="52"/>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7"/>
      <c r="AM10" s="9"/>
    </row>
    <row r="11" spans="1:2" s="2" customFormat="1" ht="11.25">
      <c r="A11" s="1"/>
      <c r="B11" s="4"/>
    </row>
    <row r="12" spans="1:2" s="2" customFormat="1" ht="11.25">
      <c r="A12" s="1"/>
      <c r="B12" s="4"/>
    </row>
    <row r="13" spans="1:4" s="2" customFormat="1" ht="12.75">
      <c r="A13" s="1"/>
      <c r="B13" s="10" t="s">
        <v>265</v>
      </c>
      <c r="C13"/>
      <c r="D13"/>
    </row>
    <row r="14" spans="1:4" s="2" customFormat="1" ht="12.75">
      <c r="A14" s="1"/>
      <c r="B14" s="11" t="s">
        <v>266</v>
      </c>
      <c r="C14"/>
      <c r="D14"/>
    </row>
    <row r="15" spans="1:4" s="2" customFormat="1" ht="12.75">
      <c r="A15" s="1"/>
      <c r="B15" s="11" t="s">
        <v>267</v>
      </c>
      <c r="C15" s="12"/>
      <c r="D15"/>
    </row>
    <row r="16" spans="1:4" s="2" customFormat="1" ht="12.75">
      <c r="A16" s="1"/>
      <c r="B16" s="11" t="s">
        <v>268</v>
      </c>
      <c r="C16" s="12"/>
      <c r="D16"/>
    </row>
    <row r="17" spans="1:4" s="2" customFormat="1" ht="12.75">
      <c r="A17" s="1"/>
      <c r="B17" s="11" t="s">
        <v>269</v>
      </c>
      <c r="C17"/>
      <c r="D17"/>
    </row>
    <row r="18" spans="1:4" s="2" customFormat="1" ht="12.75">
      <c r="A18" s="1"/>
      <c r="B18" s="13"/>
      <c r="C18"/>
      <c r="D18"/>
    </row>
    <row r="19" spans="1:4" s="2" customFormat="1" ht="12.75">
      <c r="A19" s="1"/>
      <c r="B19" s="14" t="s">
        <v>270</v>
      </c>
      <c r="C19"/>
      <c r="D19"/>
    </row>
    <row r="20" spans="1:4" s="2" customFormat="1" ht="12.75">
      <c r="A20" s="1"/>
      <c r="B20" s="11" t="s">
        <v>271</v>
      </c>
      <c r="C20"/>
      <c r="D20"/>
    </row>
    <row r="21" spans="1:4" s="2" customFormat="1" ht="12.75">
      <c r="A21" s="1"/>
      <c r="B21" s="11" t="s">
        <v>272</v>
      </c>
      <c r="C21"/>
      <c r="D21"/>
    </row>
    <row r="22" spans="1:4" s="2" customFormat="1" ht="12.75">
      <c r="A22" s="1"/>
      <c r="B22" s="11" t="s">
        <v>273</v>
      </c>
      <c r="C22"/>
      <c r="D22"/>
    </row>
    <row r="23" spans="1:4" s="2" customFormat="1" ht="12.75">
      <c r="A23" s="1"/>
      <c r="B23" s="13"/>
      <c r="C23"/>
      <c r="D23"/>
    </row>
    <row r="24" spans="1:4" s="2" customFormat="1" ht="12.75">
      <c r="A24" s="1"/>
      <c r="B24" s="14" t="s">
        <v>274</v>
      </c>
      <c r="C24"/>
      <c r="D24"/>
    </row>
    <row r="25" spans="1:4" s="2" customFormat="1" ht="12.75">
      <c r="A25" s="1"/>
      <c r="B25" s="11" t="s">
        <v>275</v>
      </c>
      <c r="C25"/>
      <c r="D25"/>
    </row>
    <row r="26" spans="1:4" s="2" customFormat="1" ht="12.75">
      <c r="A26" s="1"/>
      <c r="B26" s="15"/>
      <c r="C26"/>
      <c r="D26"/>
    </row>
    <row r="27" spans="1:4" s="2" customFormat="1" ht="12.75">
      <c r="A27" s="1"/>
      <c r="B27" s="14" t="s">
        <v>276</v>
      </c>
      <c r="C27"/>
      <c r="D27"/>
    </row>
    <row r="28" spans="1:4" s="2" customFormat="1" ht="24.75" customHeight="1">
      <c r="A28" s="1"/>
      <c r="B28" s="11" t="s">
        <v>277</v>
      </c>
      <c r="C28"/>
      <c r="D28"/>
    </row>
    <row r="29" spans="1:4" s="2" customFormat="1" ht="24.75" customHeight="1">
      <c r="A29" s="1"/>
      <c r="B29" s="11" t="s">
        <v>278</v>
      </c>
      <c r="C29"/>
      <c r="D29"/>
    </row>
    <row r="30" spans="1:4" s="2" customFormat="1" ht="24.75" customHeight="1">
      <c r="A30" s="1"/>
      <c r="B30" s="11" t="s">
        <v>279</v>
      </c>
      <c r="C30"/>
      <c r="D30"/>
    </row>
    <row r="31" spans="1:4" s="2" customFormat="1" ht="24.75" customHeight="1">
      <c r="A31" s="1"/>
      <c r="B31" s="11" t="s">
        <v>280</v>
      </c>
      <c r="C31"/>
      <c r="D31"/>
    </row>
    <row r="32" spans="1:4" s="2" customFormat="1" ht="24.75" customHeight="1">
      <c r="A32" s="1"/>
      <c r="B32" s="11" t="s">
        <v>281</v>
      </c>
      <c r="C32"/>
      <c r="D32"/>
    </row>
    <row r="33" spans="1:4" s="2" customFormat="1" ht="24.75" customHeight="1">
      <c r="A33" s="1"/>
      <c r="B33" s="13"/>
      <c r="C33"/>
      <c r="D33"/>
    </row>
    <row r="34" spans="1:4" s="2" customFormat="1" ht="24.75" customHeight="1">
      <c r="A34" s="1"/>
      <c r="B34" s="14" t="s">
        <v>282</v>
      </c>
      <c r="C34"/>
      <c r="D34"/>
    </row>
    <row r="35" spans="1:4" s="2" customFormat="1" ht="24.75" customHeight="1">
      <c r="A35" s="1"/>
      <c r="B35" s="11" t="s">
        <v>283</v>
      </c>
      <c r="C35"/>
      <c r="D35"/>
    </row>
    <row r="36" spans="1:4" s="2" customFormat="1" ht="24.75" customHeight="1">
      <c r="A36" s="1"/>
      <c r="B36" s="11" t="s">
        <v>284</v>
      </c>
      <c r="C36"/>
      <c r="D36"/>
    </row>
    <row r="37" spans="1:4" s="2" customFormat="1" ht="24.75" customHeight="1">
      <c r="A37" s="1"/>
      <c r="B37" s="11" t="s">
        <v>285</v>
      </c>
      <c r="C37"/>
      <c r="D37"/>
    </row>
    <row r="38" spans="1:4" s="2" customFormat="1" ht="24.75" customHeight="1">
      <c r="A38" s="1"/>
      <c r="B38" s="13"/>
      <c r="C38"/>
      <c r="D38"/>
    </row>
    <row r="39" spans="1:4" s="2" customFormat="1" ht="24.75" customHeight="1">
      <c r="A39" s="1"/>
      <c r="B39" s="14" t="s">
        <v>286</v>
      </c>
      <c r="C39"/>
      <c r="D39"/>
    </row>
    <row r="40" spans="1:4" s="2" customFormat="1" ht="24.75" customHeight="1">
      <c r="A40" s="1"/>
      <c r="B40" s="11" t="s">
        <v>287</v>
      </c>
      <c r="C40"/>
      <c r="D40"/>
    </row>
    <row r="41" spans="1:4" s="2" customFormat="1" ht="24.75" customHeight="1">
      <c r="A41" s="1"/>
      <c r="B41" s="11" t="s">
        <v>288</v>
      </c>
      <c r="C41"/>
      <c r="D41"/>
    </row>
    <row r="42" spans="1:4" s="2" customFormat="1" ht="24.75" customHeight="1">
      <c r="A42" s="1"/>
      <c r="B42" s="13"/>
      <c r="C42"/>
      <c r="D42"/>
    </row>
    <row r="43" spans="1:4" s="2" customFormat="1" ht="24.75" customHeight="1" thickBot="1">
      <c r="A43" s="1"/>
      <c r="B43" s="14" t="s">
        <v>289</v>
      </c>
      <c r="C43"/>
      <c r="D43"/>
    </row>
    <row r="44" spans="1:4" s="2" customFormat="1" ht="24.75" customHeight="1" thickBot="1">
      <c r="A44" s="1"/>
      <c r="B44" s="38" t="s">
        <v>247</v>
      </c>
      <c r="C44" s="39"/>
      <c r="D44" s="40"/>
    </row>
    <row r="45" spans="1:4" s="2" customFormat="1" ht="24.75" customHeight="1" thickBot="1">
      <c r="A45" s="1"/>
      <c r="B45" s="16" t="s">
        <v>290</v>
      </c>
      <c r="C45" s="41" t="s">
        <v>291</v>
      </c>
      <c r="D45" s="42"/>
    </row>
    <row r="46" spans="1:4" s="2" customFormat="1" ht="24.75" customHeight="1" thickBot="1">
      <c r="A46" s="1"/>
      <c r="B46" s="17" t="s">
        <v>292</v>
      </c>
      <c r="C46" s="41" t="s">
        <v>293</v>
      </c>
      <c r="D46" s="42"/>
    </row>
    <row r="47" spans="1:4" s="2" customFormat="1" ht="24.75" customHeight="1" thickBot="1">
      <c r="A47" s="1"/>
      <c r="B47" s="16" t="s">
        <v>294</v>
      </c>
      <c r="C47" s="41" t="s">
        <v>27</v>
      </c>
      <c r="D47" s="42"/>
    </row>
    <row r="48" spans="1:4" s="2" customFormat="1" ht="24.75" customHeight="1">
      <c r="A48" s="1"/>
      <c r="B48" s="43" t="s">
        <v>295</v>
      </c>
      <c r="C48" s="45" t="s">
        <v>27</v>
      </c>
      <c r="D48" s="46"/>
    </row>
    <row r="49" spans="1:4" s="2" customFormat="1" ht="24.75" customHeight="1" thickBot="1">
      <c r="A49" s="1"/>
      <c r="B49" s="44"/>
      <c r="C49" s="47"/>
      <c r="D49" s="48"/>
    </row>
    <row r="50" spans="1:4" s="2" customFormat="1" ht="24.75" customHeight="1">
      <c r="A50" s="1"/>
      <c r="B50" s="28" t="s">
        <v>296</v>
      </c>
      <c r="C50" s="29"/>
      <c r="D50" s="30"/>
    </row>
    <row r="51" spans="1:4" s="2" customFormat="1" ht="24.75" customHeight="1" thickBot="1">
      <c r="A51" s="1"/>
      <c r="B51" s="31"/>
      <c r="C51" s="32"/>
      <c r="D51" s="33"/>
    </row>
    <row r="52" spans="1:4" s="2" customFormat="1" ht="24.75" customHeight="1" thickBot="1">
      <c r="A52" s="1"/>
      <c r="B52" s="18" t="s">
        <v>297</v>
      </c>
      <c r="C52" s="21" t="s">
        <v>27</v>
      </c>
      <c r="D52" s="22"/>
    </row>
    <row r="53" spans="1:4" s="2" customFormat="1" ht="24.75" customHeight="1" thickBot="1">
      <c r="A53" s="1"/>
      <c r="B53" s="18" t="s">
        <v>298</v>
      </c>
      <c r="C53" s="21" t="s">
        <v>27</v>
      </c>
      <c r="D53" s="22"/>
    </row>
    <row r="54" spans="1:4" s="2" customFormat="1" ht="24.75" customHeight="1" thickBot="1">
      <c r="A54" s="1"/>
      <c r="B54" s="18" t="s">
        <v>299</v>
      </c>
      <c r="C54" s="21" t="s">
        <v>300</v>
      </c>
      <c r="D54" s="22"/>
    </row>
    <row r="55" spans="1:4" s="2" customFormat="1" ht="24.75" customHeight="1" thickBot="1">
      <c r="A55" s="1"/>
      <c r="B55" s="18" t="s">
        <v>301</v>
      </c>
      <c r="C55" s="21" t="s">
        <v>300</v>
      </c>
      <c r="D55" s="22"/>
    </row>
    <row r="56" spans="1:4" s="2" customFormat="1" ht="24.75" customHeight="1" thickBot="1">
      <c r="A56" s="1"/>
      <c r="B56" s="25" t="s">
        <v>302</v>
      </c>
      <c r="C56" s="26"/>
      <c r="D56" s="27"/>
    </row>
    <row r="57" spans="1:4" s="2" customFormat="1" ht="24.75" customHeight="1" thickBot="1">
      <c r="A57" s="1"/>
      <c r="B57" s="18" t="s">
        <v>303</v>
      </c>
      <c r="C57" s="23" t="s">
        <v>304</v>
      </c>
      <c r="D57" s="24"/>
    </row>
    <row r="58" spans="1:4" s="2" customFormat="1" ht="24.75" customHeight="1" thickBot="1">
      <c r="A58" s="1"/>
      <c r="B58" s="18" t="s">
        <v>305</v>
      </c>
      <c r="C58" s="21" t="s">
        <v>306</v>
      </c>
      <c r="D58" s="22"/>
    </row>
    <row r="59" spans="1:4" s="2" customFormat="1" ht="24.75" customHeight="1" thickBot="1">
      <c r="A59" s="1"/>
      <c r="B59" s="25" t="s">
        <v>307</v>
      </c>
      <c r="C59" s="26"/>
      <c r="D59" s="27"/>
    </row>
    <row r="60" spans="1:4" s="2" customFormat="1" ht="24.75" customHeight="1" thickBot="1">
      <c r="A60" s="1"/>
      <c r="B60" s="18" t="s">
        <v>308</v>
      </c>
      <c r="C60" s="21" t="s">
        <v>309</v>
      </c>
      <c r="D60" s="22"/>
    </row>
    <row r="61" spans="1:4" s="2" customFormat="1" ht="24.75" customHeight="1" thickBot="1">
      <c r="A61" s="1"/>
      <c r="B61" s="18" t="s">
        <v>310</v>
      </c>
      <c r="C61" s="21" t="s">
        <v>311</v>
      </c>
      <c r="D61" s="22"/>
    </row>
    <row r="62" spans="1:4" s="2" customFormat="1" ht="24.75" customHeight="1" thickBot="1">
      <c r="A62" s="1"/>
      <c r="B62" s="25" t="s">
        <v>312</v>
      </c>
      <c r="C62" s="26"/>
      <c r="D62" s="27"/>
    </row>
    <row r="63" spans="1:4" s="2" customFormat="1" ht="24.75" customHeight="1" thickBot="1">
      <c r="A63" s="1"/>
      <c r="B63" s="18" t="s">
        <v>313</v>
      </c>
      <c r="C63" s="21" t="s">
        <v>314</v>
      </c>
      <c r="D63" s="22"/>
    </row>
    <row r="64" spans="1:4" s="2" customFormat="1" ht="24.75" customHeight="1" thickBot="1">
      <c r="A64" s="1"/>
      <c r="B64" s="18" t="s">
        <v>315</v>
      </c>
      <c r="C64" s="21" t="s">
        <v>314</v>
      </c>
      <c r="D64" s="22"/>
    </row>
    <row r="65" spans="1:4" s="2" customFormat="1" ht="24.75" customHeight="1" thickBot="1">
      <c r="A65" s="1"/>
      <c r="B65" s="18" t="s">
        <v>316</v>
      </c>
      <c r="C65" s="21" t="s">
        <v>314</v>
      </c>
      <c r="D65" s="22"/>
    </row>
    <row r="66" spans="1:4" s="2" customFormat="1" ht="24.75" customHeight="1" thickBot="1">
      <c r="A66" s="1"/>
      <c r="B66" s="18" t="s">
        <v>317</v>
      </c>
      <c r="C66" s="21" t="s">
        <v>314</v>
      </c>
      <c r="D66" s="22"/>
    </row>
    <row r="67" spans="1:4" s="2" customFormat="1" ht="24.75" customHeight="1" thickBot="1">
      <c r="A67" s="1"/>
      <c r="B67" s="18" t="s">
        <v>318</v>
      </c>
      <c r="C67" s="21" t="s">
        <v>314</v>
      </c>
      <c r="D67" s="22"/>
    </row>
    <row r="68" spans="1:4" s="2" customFormat="1" ht="24.75" customHeight="1" thickBot="1">
      <c r="A68" s="1"/>
      <c r="B68" s="18" t="s">
        <v>319</v>
      </c>
      <c r="C68" s="21" t="s">
        <v>314</v>
      </c>
      <c r="D68" s="22"/>
    </row>
    <row r="69" spans="1:4" s="2" customFormat="1" ht="24.75" customHeight="1" thickBot="1">
      <c r="A69" s="1"/>
      <c r="B69" s="18" t="s">
        <v>320</v>
      </c>
      <c r="C69" s="21" t="s">
        <v>314</v>
      </c>
      <c r="D69" s="22"/>
    </row>
    <row r="70" spans="1:2" s="2" customFormat="1" ht="24.75" customHeight="1">
      <c r="A70" s="1"/>
      <c r="B70" s="4"/>
    </row>
  </sheetData>
  <sheetProtection/>
  <mergeCells count="82">
    <mergeCell ref="R5:S6"/>
    <mergeCell ref="G5:G6"/>
    <mergeCell ref="N5:P6"/>
    <mergeCell ref="Q5:Q6"/>
    <mergeCell ref="V7:Y8"/>
    <mergeCell ref="Z7:AA8"/>
    <mergeCell ref="T5:U6"/>
    <mergeCell ref="V5:Y6"/>
    <mergeCell ref="Z5:AA6"/>
    <mergeCell ref="L7:M8"/>
    <mergeCell ref="AB7:AC8"/>
    <mergeCell ref="AD7:AE8"/>
    <mergeCell ref="N7:P8"/>
    <mergeCell ref="Q7:Q8"/>
    <mergeCell ref="R7:S8"/>
    <mergeCell ref="T7:U8"/>
    <mergeCell ref="B5:B6"/>
    <mergeCell ref="C5:D6"/>
    <mergeCell ref="E5:F6"/>
    <mergeCell ref="H5:I6"/>
    <mergeCell ref="J5:K6"/>
    <mergeCell ref="L5:M6"/>
    <mergeCell ref="AB5:AC6"/>
    <mergeCell ref="AD5:AE6"/>
    <mergeCell ref="AF5:AG6"/>
    <mergeCell ref="AH5:AI6"/>
    <mergeCell ref="AJ5:AJ6"/>
    <mergeCell ref="AK5:AL6"/>
    <mergeCell ref="B7:B8"/>
    <mergeCell ref="C7:D8"/>
    <mergeCell ref="E7:F8"/>
    <mergeCell ref="G7:G8"/>
    <mergeCell ref="H7:I8"/>
    <mergeCell ref="J7:K8"/>
    <mergeCell ref="AF7:AG8"/>
    <mergeCell ref="AH7:AI8"/>
    <mergeCell ref="AJ7:AJ8"/>
    <mergeCell ref="AK7:AL8"/>
    <mergeCell ref="B9:B10"/>
    <mergeCell ref="C9:D10"/>
    <mergeCell ref="E9:F10"/>
    <mergeCell ref="G9:G10"/>
    <mergeCell ref="H9:I10"/>
    <mergeCell ref="J9:K10"/>
    <mergeCell ref="AF9:AG10"/>
    <mergeCell ref="AH9:AI10"/>
    <mergeCell ref="AJ9:AJ10"/>
    <mergeCell ref="L9:M10"/>
    <mergeCell ref="N9:P10"/>
    <mergeCell ref="Q9:Q10"/>
    <mergeCell ref="R9:S10"/>
    <mergeCell ref="T9:U10"/>
    <mergeCell ref="V9:Y10"/>
    <mergeCell ref="AK9:AL10"/>
    <mergeCell ref="B44:D44"/>
    <mergeCell ref="C45:D45"/>
    <mergeCell ref="C46:D46"/>
    <mergeCell ref="C47:D47"/>
    <mergeCell ref="B48:B49"/>
    <mergeCell ref="C48:D49"/>
    <mergeCell ref="Z9:AA10"/>
    <mergeCell ref="AB9:AC10"/>
    <mergeCell ref="AD9:AE10"/>
    <mergeCell ref="B50:D51"/>
    <mergeCell ref="C52:D52"/>
    <mergeCell ref="C53:D53"/>
    <mergeCell ref="C54:D54"/>
    <mergeCell ref="C55:D55"/>
    <mergeCell ref="B56:D56"/>
    <mergeCell ref="C57:D57"/>
    <mergeCell ref="C58:D58"/>
    <mergeCell ref="B59:D59"/>
    <mergeCell ref="C60:D60"/>
    <mergeCell ref="C61:D61"/>
    <mergeCell ref="B62:D62"/>
    <mergeCell ref="C69:D69"/>
    <mergeCell ref="C63:D63"/>
    <mergeCell ref="C64:D64"/>
    <mergeCell ref="C65:D65"/>
    <mergeCell ref="C66:D66"/>
    <mergeCell ref="C67:D67"/>
    <mergeCell ref="C68:D6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 Oliviero</cp:lastModifiedBy>
  <cp:lastPrinted>2023-11-24T13:12:53Z</cp:lastPrinted>
  <dcterms:created xsi:type="dcterms:W3CDTF">2022-02-01T09:52:13Z</dcterms:created>
  <dcterms:modified xsi:type="dcterms:W3CDTF">2023-12-06T11:30:21Z</dcterms:modified>
  <cp:category/>
  <cp:version/>
  <cp:contentType/>
  <cp:contentStatus/>
</cp:coreProperties>
</file>